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55" windowHeight="7695"/>
  </bookViews>
  <sheets>
    <sheet name="Лист1" sheetId="1" r:id="rId1"/>
    <sheet name="Лист2" sheetId="4" r:id="rId2"/>
    <sheet name="Лист3" sheetId="3" r:id="rId3"/>
    <sheet name="Лист4" sheetId="5" r:id="rId4"/>
  </sheets>
  <definedNames>
    <definedName name="_xlnm.Print_Area" localSheetId="0">Лист1!$A$1:$AL$79</definedName>
  </definedNames>
  <calcPr calcId="145621"/>
</workbook>
</file>

<file path=xl/calcChain.xml><?xml version="1.0" encoding="utf-8"?>
<calcChain xmlns="http://schemas.openxmlformats.org/spreadsheetml/2006/main">
  <c r="B32" i="1" l="1"/>
  <c r="B59" i="1"/>
  <c r="B44" i="1"/>
  <c r="B71" i="1"/>
  <c r="B64" i="1"/>
  <c r="B41" i="1"/>
  <c r="B40" i="1"/>
  <c r="B36" i="1"/>
  <c r="B26" i="1"/>
  <c r="B58" i="1"/>
  <c r="B31" i="1"/>
  <c r="B52" i="1"/>
  <c r="B39" i="1"/>
  <c r="B45" i="1"/>
  <c r="B24" i="1"/>
  <c r="B43" i="1"/>
  <c r="B27" i="1"/>
  <c r="B18" i="1"/>
  <c r="B73" i="1"/>
  <c r="B42" i="1"/>
  <c r="B62" i="1"/>
  <c r="B10" i="1"/>
  <c r="B56" i="1"/>
  <c r="B61" i="1"/>
  <c r="B23" i="1"/>
  <c r="B22" i="1"/>
  <c r="B12" i="1"/>
  <c r="B51" i="1"/>
  <c r="B67" i="1"/>
  <c r="B48" i="1"/>
  <c r="B33" i="1"/>
  <c r="B60" i="1"/>
  <c r="B63" i="1"/>
  <c r="B69" i="1"/>
  <c r="B49" i="1"/>
  <c r="B14" i="1"/>
  <c r="B6" i="1"/>
  <c r="B8" i="1"/>
  <c r="B15" i="1"/>
  <c r="B19" i="1"/>
  <c r="B9" i="1"/>
  <c r="B7" i="1"/>
  <c r="B53" i="1"/>
  <c r="B65" i="1"/>
  <c r="B4" i="1"/>
  <c r="B17" i="1"/>
  <c r="B72" i="1"/>
  <c r="B25" i="1"/>
  <c r="B70" i="1"/>
  <c r="B47" i="1"/>
  <c r="B68" i="1"/>
  <c r="B66" i="1"/>
  <c r="B30" i="1"/>
  <c r="B50" i="1"/>
  <c r="B35" i="1"/>
  <c r="B38" i="1"/>
  <c r="B57" i="1"/>
  <c r="B37" i="1"/>
  <c r="B34" i="1"/>
  <c r="B13" i="1"/>
  <c r="B11" i="1"/>
  <c r="B29" i="1"/>
  <c r="B55" i="1"/>
  <c r="B20" i="1"/>
  <c r="B16" i="1"/>
  <c r="B46" i="1"/>
  <c r="B28" i="1"/>
  <c r="B21" i="1"/>
  <c r="B54" i="1"/>
  <c r="B5" i="1"/>
  <c r="J12" i="3" l="1"/>
  <c r="A26" i="3" l="1"/>
</calcChain>
</file>

<file path=xl/sharedStrings.xml><?xml version="1.0" encoding="utf-8"?>
<sst xmlns="http://schemas.openxmlformats.org/spreadsheetml/2006/main" count="281" uniqueCount="249">
  <si>
    <t>городской округ Серпухов (26,1)</t>
  </si>
  <si>
    <t>городской округ Королев (187,2)</t>
  </si>
  <si>
    <t>городской округ Долгопрудный (94,9)</t>
  </si>
  <si>
    <t>городской округ Котельники (37,1)</t>
  </si>
  <si>
    <t>городской округ Электросталь (156,5)</t>
  </si>
  <si>
    <t>городской округ Подольск (206,6)</t>
  </si>
  <si>
    <t>городской округ Фрязино (57,2)</t>
  </si>
  <si>
    <t>городской округ Климовск (56,2)</t>
  </si>
  <si>
    <t>городской округ Лыткарино (55,7)</t>
  </si>
  <si>
    <t>городской округ Черноголовка (21,6)</t>
  </si>
  <si>
    <t>городской округ Лобня (79,4)</t>
  </si>
  <si>
    <t>городской округ Балашиха (235,3)</t>
  </si>
  <si>
    <t>городской округ Власиха (26,1)</t>
  </si>
  <si>
    <t>городской округ Красноармейск (77,3)</t>
  </si>
  <si>
    <t>городской округ Реутов (91,0)</t>
  </si>
  <si>
    <t>городской округ Коломна (144,7)</t>
  </si>
  <si>
    <t>городской округ Дубна (73,8)</t>
  </si>
  <si>
    <t>городской округ Юбилейный (33,0)</t>
  </si>
  <si>
    <t>городской округ Звенигород (17,2)</t>
  </si>
  <si>
    <t>городской округ Железнодорожный (141,6)</t>
  </si>
  <si>
    <t>городской округ Орехово-Зуево (121,3)</t>
  </si>
  <si>
    <t>городской округ Пущино (21,1)</t>
  </si>
  <si>
    <t>городской округ Электрогорск (22,8)</t>
  </si>
  <si>
    <t>городской округ Жуковский (106,8)</t>
  </si>
  <si>
    <t>городской округ Бронницы (21,6)</t>
  </si>
  <si>
    <t>городской округ Рошаль (21,1)</t>
  </si>
  <si>
    <t>городской округ Восход (1,9)</t>
  </si>
  <si>
    <t>городской округ Краснознаменск (38,2)</t>
  </si>
  <si>
    <t>городской округ Молодежный (2,8)</t>
  </si>
  <si>
    <t>городской округ Звездный городок (6,0)</t>
  </si>
  <si>
    <t>Наименование муниципального образования
(количество населения, тыс. человек)</t>
  </si>
  <si>
    <t>Шаховской муниципальный район (25,4)</t>
  </si>
  <si>
    <t>Лотошинский муниципальный район (17,5)</t>
  </si>
  <si>
    <t>Истринский муниципальный район (119,8)</t>
  </si>
  <si>
    <t>Волоколамский муниципальный район (48,9)</t>
  </si>
  <si>
    <t>Коломенский муниципальный район (45,2)</t>
  </si>
  <si>
    <t>Подольский муниципальный район (37,0)</t>
  </si>
  <si>
    <t>Серпуховский муниципальный район (35,0)</t>
  </si>
  <si>
    <t>Зарайский муниципальный район (41,5)</t>
  </si>
  <si>
    <t>Егорьевский муниципальный район (103,7)</t>
  </si>
  <si>
    <t>Можайский муниципальный район (72,5)</t>
  </si>
  <si>
    <t>Серебряно-Прудский муниципальный район (25,7)</t>
  </si>
  <si>
    <t>городской округ Домодедово  (104,6)</t>
  </si>
  <si>
    <t>Дмитровский муниципальный район (157,6)</t>
  </si>
  <si>
    <t>Орехово-Зуевский муниципальный район (120,7)</t>
  </si>
  <si>
    <t>Луховицкий муниципальный район (58,8)</t>
  </si>
  <si>
    <t>Шатурский муниципальный район (72,0)</t>
  </si>
  <si>
    <t>Павлово-Посадский муниципальный район (85,1)</t>
  </si>
  <si>
    <t>Клинский муниципальный район (128,0)</t>
  </si>
  <si>
    <t>Талдомский муниципальный район (48,5)</t>
  </si>
  <si>
    <t>Воскресенский муниципальный район (154,3)</t>
  </si>
  <si>
    <t>Сергиево-Посадский муниципальный район (223,7)</t>
  </si>
  <si>
    <t>Озерский муниципальный район (35,7)</t>
  </si>
  <si>
    <t>Ступинский муниципальный район (119,0)</t>
  </si>
  <si>
    <t>Красногорский муниципальный район (194,5)</t>
  </si>
  <si>
    <t>городской округ Протвино (37,4)</t>
  </si>
  <si>
    <t>Рузский муниципальный район (62,7)</t>
  </si>
  <si>
    <t>Щелковский муниципальный район (193,1)</t>
  </si>
  <si>
    <t>Ногинский муниципальный район (207,8)</t>
  </si>
  <si>
    <t>Раменский муниципальный район (269,1)</t>
  </si>
  <si>
    <t>Каширский муниципальный район (69,1)</t>
  </si>
  <si>
    <t>Солнечногорский муниципальный район (132,7)</t>
  </si>
  <si>
    <t>Одинцовский муниципальный район (317,0)</t>
  </si>
  <si>
    <t>Чеховский муниципальный район (121,2)</t>
  </si>
  <si>
    <t>Наро-Фоминский муниципальный район (152,4)</t>
  </si>
  <si>
    <t>городской округ Дзержинский (48,2)</t>
  </si>
  <si>
    <t>городской округ Лосино-Петровский (23,6)</t>
  </si>
  <si>
    <t>Пушкинский муниципальный район (179,5)</t>
  </si>
  <si>
    <t>Мытищинский муниципальный район (211,2)</t>
  </si>
  <si>
    <t>Ленинский муниципальный район (96,8)</t>
  </si>
  <si>
    <t>городской округ Ивантеевка (63,5)</t>
  </si>
  <si>
    <t>Люберецкий муниципальный район (279,4)</t>
  </si>
  <si>
    <t>городской округ Химки (221,0)</t>
  </si>
  <si>
    <t>от 4,6% и выше - "отлично"</t>
  </si>
  <si>
    <t>ниже 4,6% - "плохо"</t>
  </si>
  <si>
    <t xml:space="preserve">Центральный ф.о.     </t>
  </si>
  <si>
    <t>Северо-Западный ф.о.</t>
  </si>
  <si>
    <t>Южный ф.о.</t>
  </si>
  <si>
    <t>Северо-Кавказский ф.о.</t>
  </si>
  <si>
    <t>Приволжский ф.о.</t>
  </si>
  <si>
    <t>Уральский ф.о.</t>
  </si>
  <si>
    <t>Сибирский ф.о.</t>
  </si>
  <si>
    <t>Дальневосточный ф.о.</t>
  </si>
  <si>
    <t>россия</t>
  </si>
  <si>
    <t>от 5,2% и выше - "отлично"</t>
  </si>
  <si>
    <t xml:space="preserve">от 4,6% до 5,2% - "хорошо" </t>
  </si>
  <si>
    <t>Место в интегральном рейтинге</t>
  </si>
  <si>
    <t>Весовой коэффициент показателя 1 (Вкп1)</t>
  </si>
  <si>
    <t>Весовой коэффициент показателя 2 (Вкп2)</t>
  </si>
  <si>
    <t>Место в рейтинге по показателю 1</t>
  </si>
  <si>
    <t>Место в рейтинге по показателю 2</t>
  </si>
  <si>
    <t>Место в рейтинге по показателю 3</t>
  </si>
  <si>
    <t>Место в рейтинге по показателю 4</t>
  </si>
  <si>
    <t>Значение интегрального рейтинга</t>
  </si>
  <si>
    <t>Наименование коэффициента</t>
  </si>
  <si>
    <t>Значение</t>
  </si>
  <si>
    <t>ПОКАЗАТЕЛЬ 1
Фактическая обеспеченность ДК, %</t>
  </si>
  <si>
    <t>ПОКАЗАТЕЛЬ 2
Фактическая обеспеченность библиотеками, %</t>
  </si>
  <si>
    <t>Место в рейтинге по показателю 5</t>
  </si>
  <si>
    <t>Место в рейтинге по показателю 6</t>
  </si>
  <si>
    <t>Место в рейтинге по показателю 7</t>
  </si>
  <si>
    <r>
      <rPr>
        <b/>
        <sz val="16"/>
        <color theme="1"/>
        <rFont val="Times New Roman"/>
        <family val="1"/>
        <charset val="204"/>
      </rPr>
      <t>Значение интегрального рейтинга</t>
    </r>
    <r>
      <rPr>
        <sz val="16"/>
        <color theme="1"/>
        <rFont val="Times New Roman"/>
        <family val="1"/>
        <charset val="204"/>
      </rPr>
      <t xml:space="preserve"> = Место в рейтинге по показателю 1*Вкп1 + Место в рейтинге по показателю 2*Вкп2 + Место в рейтинге по показателю 3*Вкп3 + Место в рейтинге по показателю 4*Вкп4 + Место в рейтинге по показателю 5*Вкп5 + Место в рейтинге по показателю 6*Вкп6 + Место в рейтинге по показателю 7*Вкп7</t>
    </r>
  </si>
  <si>
    <t>Весовой коэффициент показателя 5 (Вкп4)</t>
  </si>
  <si>
    <t>Весовой коэффициент показателя 6 (Вкп4)</t>
  </si>
  <si>
    <t>Весовой коэффициент показателя 7 (Вкп4)</t>
  </si>
  <si>
    <t>n - количество сравнимаемых показателей</t>
  </si>
  <si>
    <t>Первый по значимости весовой коэффициент = n(/1+2+…+n)</t>
  </si>
  <si>
    <t>Место в интегральном рейтинге с учетом экспертной корректировки</t>
  </si>
  <si>
    <t>Вес следующего фактора будет иметь тот же знаменатель, но в числителе будет стоять
n-1</t>
  </si>
  <si>
    <t xml:space="preserve">Для экспертной корректировки интегрального рейтинга используется показатель участия муниципального образования в областных и всероссийских мероприятиях, организуемых Минитерством культуры Московской области </t>
  </si>
  <si>
    <t>-</t>
  </si>
  <si>
    <t>Конечный рейтинг</t>
  </si>
  <si>
    <t>Система весовых коэффициентов</t>
  </si>
  <si>
    <t xml:space="preserve">Волоколамский муниципальный район </t>
  </si>
  <si>
    <t xml:space="preserve">Воскресенский муниципальный район </t>
  </si>
  <si>
    <t xml:space="preserve">Численность населения на 01.01.2015 </t>
  </si>
  <si>
    <t>Начальник Управления информационно-аналитической работы и связей с общественностью</t>
  </si>
  <si>
    <t>И.Е. Морковкина</t>
  </si>
  <si>
    <t>городской округ Балашиха</t>
  </si>
  <si>
    <t xml:space="preserve">городской округ Бронницы </t>
  </si>
  <si>
    <t xml:space="preserve">городской округ Власиха </t>
  </si>
  <si>
    <t xml:space="preserve">городской округ Восход </t>
  </si>
  <si>
    <t xml:space="preserve">городской округ Дзержинский </t>
  </si>
  <si>
    <t xml:space="preserve">городской округ Долгопрудный </t>
  </si>
  <si>
    <t>городской округ Домодедово</t>
  </si>
  <si>
    <t xml:space="preserve">городской округ Дубна </t>
  </si>
  <si>
    <t>городской округ Железнодорожный</t>
  </si>
  <si>
    <t>городской округ Жуковский</t>
  </si>
  <si>
    <t>городской округ Звенигород</t>
  </si>
  <si>
    <t>городской округ Звёздный городок</t>
  </si>
  <si>
    <t xml:space="preserve">городской округ Ивантеевка </t>
  </si>
  <si>
    <t xml:space="preserve">городской округ Климовск </t>
  </si>
  <si>
    <t xml:space="preserve">городской округ Коломна </t>
  </si>
  <si>
    <t>городской округ Королев</t>
  </si>
  <si>
    <t xml:space="preserve">городской округ Котельники </t>
  </si>
  <si>
    <t>городской округ Красноармейск</t>
  </si>
  <si>
    <t>городской округ Краснознаменск</t>
  </si>
  <si>
    <t xml:space="preserve">городской округ Лобня </t>
  </si>
  <si>
    <t>городской округ Лосино-Петровский</t>
  </si>
  <si>
    <t>городской округ Лыткарино</t>
  </si>
  <si>
    <t>городской округ Молодежный</t>
  </si>
  <si>
    <t>городской округ Орехово-Зуево</t>
  </si>
  <si>
    <t>городской округ Подольск</t>
  </si>
  <si>
    <t>городской округ Протвино</t>
  </si>
  <si>
    <t>городской округ Пущино</t>
  </si>
  <si>
    <t xml:space="preserve">городской округ Реутов </t>
  </si>
  <si>
    <t>городской округ Рошаль</t>
  </si>
  <si>
    <t xml:space="preserve">городской округ Серпухов </t>
  </si>
  <si>
    <t>городской округ Фрязино</t>
  </si>
  <si>
    <t>городской округ Химки</t>
  </si>
  <si>
    <t>городской округ Черноголовка</t>
  </si>
  <si>
    <t>городской округ Электрогорск</t>
  </si>
  <si>
    <t xml:space="preserve">городской округ Электросталь </t>
  </si>
  <si>
    <t>Волоколамский муниципальный район</t>
  </si>
  <si>
    <t xml:space="preserve">Дмитровский муниципальный район </t>
  </si>
  <si>
    <t>Егорьевский муниципальный район</t>
  </si>
  <si>
    <t>Зарайский муниципальный район</t>
  </si>
  <si>
    <t>Истринский муниципальный район</t>
  </si>
  <si>
    <t xml:space="preserve">Каширский муниципальный район </t>
  </si>
  <si>
    <t xml:space="preserve">Клинский муниципальный район </t>
  </si>
  <si>
    <t>Коломенский муниципальный район</t>
  </si>
  <si>
    <t xml:space="preserve">Красногорский муниципальный район </t>
  </si>
  <si>
    <t>Ленинский муниципальный район</t>
  </si>
  <si>
    <t xml:space="preserve">Лотошинский муниципальный район </t>
  </si>
  <si>
    <t>Луховицкий муниципальный район</t>
  </si>
  <si>
    <t>Люберецкий муниципальный район</t>
  </si>
  <si>
    <t xml:space="preserve">Можайский муниципальный район </t>
  </si>
  <si>
    <t>Мытищинский муниципальный район</t>
  </si>
  <si>
    <t>Наро-Фоминский муниципальный район</t>
  </si>
  <si>
    <t>Ногинский муниципальный район</t>
  </si>
  <si>
    <t>Одинцовский муниципальный район</t>
  </si>
  <si>
    <t>Озёрский муниципальный район</t>
  </si>
  <si>
    <t>Орехово-Зуевский муниципальный район</t>
  </si>
  <si>
    <t>Павлово-Посадский муниципальный район</t>
  </si>
  <si>
    <t>Подольский муниципальный район</t>
  </si>
  <si>
    <t>Пушкинский муниципальный район</t>
  </si>
  <si>
    <t>Раменский муниципальный район</t>
  </si>
  <si>
    <t>Рузский муниципальный район</t>
  </si>
  <si>
    <t xml:space="preserve">Сергиево-Посадский муниципальный район </t>
  </si>
  <si>
    <t>Серебряно-Прудский муниципальный район</t>
  </si>
  <si>
    <t>Серпуховский муниципальный район</t>
  </si>
  <si>
    <t>Солнечногорский муниципальный район</t>
  </si>
  <si>
    <t>Ступинский муниципальный район</t>
  </si>
  <si>
    <t>Талдомский муниципальный район</t>
  </si>
  <si>
    <t>Чеховский муниципальный район</t>
  </si>
  <si>
    <t>Шатурский муниципальный район</t>
  </si>
  <si>
    <t>Шаховской муниципальный район</t>
  </si>
  <si>
    <t>Щёлковский муниципальный район</t>
  </si>
  <si>
    <t>городской округ Бронницы</t>
  </si>
  <si>
    <t>городской округ Власиха</t>
  </si>
  <si>
    <t>городской округ Восход</t>
  </si>
  <si>
    <t>городской округ Дзержинский</t>
  </si>
  <si>
    <t>городской округ Дубна</t>
  </si>
  <si>
    <t xml:space="preserve">городской округ Жуковский </t>
  </si>
  <si>
    <t>городской округ Звездный городок</t>
  </si>
  <si>
    <t>городской округ Ивантеевка</t>
  </si>
  <si>
    <t>городской округ Климовск</t>
  </si>
  <si>
    <t>городской округ Коломна</t>
  </si>
  <si>
    <t>ПОКАЗАТЕЛЬ 4
Доля детей, привлекаемых к участию в творческих мероприятиях, %</t>
  </si>
  <si>
    <t>ПОКАЗАТЕЛЬ 6
Среднее количество мероприятий на одно культурно-досуговое учреждение</t>
  </si>
  <si>
    <t>ПОКАЗАТЕЛЬ 7
Процент охвата населения библиотечным обслуживанием, %</t>
  </si>
  <si>
    <t>ПОКАЗАТЕЛЬ 8
Процент муниципальных учреждений культуры, имеющих собственный сайт, %</t>
  </si>
  <si>
    <t>Место в рейтинге по показателю 8</t>
  </si>
  <si>
    <t xml:space="preserve">ПОКАЗАТЕЛЬ 5 Доля населения, участвующего в коллективах народного творчества, % </t>
  </si>
  <si>
    <t>городской округ Лобня</t>
  </si>
  <si>
    <t xml:space="preserve">городской округ Лосино-Петровский </t>
  </si>
  <si>
    <t xml:space="preserve">городской округ Подольск </t>
  </si>
  <si>
    <t xml:space="preserve">городской округ Пущино </t>
  </si>
  <si>
    <t>городской округ Реутов</t>
  </si>
  <si>
    <t>городской округ Серпухов</t>
  </si>
  <si>
    <t>городской округ Электросталь</t>
  </si>
  <si>
    <t xml:space="preserve">Егорьевский муниципальный район </t>
  </si>
  <si>
    <t xml:space="preserve">Зарайский муниципальный район </t>
  </si>
  <si>
    <t>Каширский муниципальный район</t>
  </si>
  <si>
    <t>Клинский муниципальный район</t>
  </si>
  <si>
    <t xml:space="preserve">Коломенский муниципальный район </t>
  </si>
  <si>
    <t>Красногорский муниципальный район</t>
  </si>
  <si>
    <t>Лотошинский муниципальный район</t>
  </si>
  <si>
    <t xml:space="preserve">Люберецкий муниципальный район </t>
  </si>
  <si>
    <t xml:space="preserve">Мытищинский муниципальный район </t>
  </si>
  <si>
    <t xml:space="preserve">Одинцовский муниципальный район </t>
  </si>
  <si>
    <t xml:space="preserve">Озерский муниципальный район </t>
  </si>
  <si>
    <t xml:space="preserve">Павлово-Посадский муниципальный район </t>
  </si>
  <si>
    <t xml:space="preserve">Пушкинский муниципальный район </t>
  </si>
  <si>
    <t xml:space="preserve">Рузский муниципальный район </t>
  </si>
  <si>
    <t xml:space="preserve">Солнечногорский муниципальный район </t>
  </si>
  <si>
    <t xml:space="preserve">Ступинский муниципальный район </t>
  </si>
  <si>
    <t xml:space="preserve">Чеховский муниципальный район </t>
  </si>
  <si>
    <t xml:space="preserve">Шатурский муниципальный район </t>
  </si>
  <si>
    <t xml:space="preserve">Шаховской муниципальный район </t>
  </si>
  <si>
    <t xml:space="preserve">Щелковский муниципальный район </t>
  </si>
  <si>
    <t>ПОКАЗАТЕЛЬ 3
Фактическая обеспеченность парками, %</t>
  </si>
  <si>
    <t>городской округ Домодедово *</t>
  </si>
  <si>
    <t>Весовой коэффициент показателя 3 (Вкп2)</t>
  </si>
  <si>
    <t>Весовой коэффициент показателя 4 (Вкп3)</t>
  </si>
  <si>
    <t>Весовой коэффициент показателя 8 (Вкп4)</t>
  </si>
  <si>
    <t>Вкп1</t>
  </si>
  <si>
    <t>Вкп2</t>
  </si>
  <si>
    <t>Вкп3</t>
  </si>
  <si>
    <t>Вкп4</t>
  </si>
  <si>
    <t>Вкп5</t>
  </si>
  <si>
    <t>Вкп6</t>
  </si>
  <si>
    <t>Вкп7</t>
  </si>
  <si>
    <t>Вкп8</t>
  </si>
  <si>
    <t>городской округ Королев *</t>
  </si>
  <si>
    <t>городской округ Балашиха *</t>
  </si>
  <si>
    <t>* - с учетом объединения г.о. Балашиха и г.о. Железнодорожный, г.о. Королева и г.о. Юбилейный</t>
  </si>
  <si>
    <t>Исполнитель: Сушко С.О. 8(495)252-02-17</t>
  </si>
  <si>
    <t>РЕЙТИНГ МУНИЦИПАЛЬНЫХ ОБРАЗОВАНИЙ "КАЧЕСТВО И ДОСТУПНОСТЬ УСЛУГ В СФЕРЕ КУЛЬТУРЫ"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</si>
</sst>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8"/>
      <color theme="9" tint="-0.24997711111789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9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3" fontId="4" fillId="0" borderId="0" xfId="0" applyNumberFormat="1" applyFont="1"/>
    <xf numFmtId="0" fontId="5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1" fontId="1" fillId="0" borderId="0" xfId="0" applyNumberFormat="1" applyFont="1"/>
    <xf numFmtId="0" fontId="9" fillId="0" borderId="0" xfId="0" applyFont="1"/>
    <xf numFmtId="0" fontId="11" fillId="0" borderId="1" xfId="0" applyFont="1" applyFill="1" applyBorder="1"/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18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left"/>
    </xf>
    <xf numFmtId="0" fontId="2" fillId="4" borderId="0" xfId="0" applyFont="1" applyFill="1"/>
    <xf numFmtId="0" fontId="3" fillId="4" borderId="0" xfId="0" applyFont="1" applyFill="1"/>
    <xf numFmtId="0" fontId="8" fillId="5" borderId="1" xfId="0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3" fontId="5" fillId="0" borderId="0" xfId="0" applyNumberFormat="1" applyFont="1" applyBorder="1" applyAlignment="1">
      <alignment vertical="center" wrapText="1"/>
    </xf>
    <xf numFmtId="3" fontId="2" fillId="0" borderId="0" xfId="0" applyNumberFormat="1" applyFont="1"/>
    <xf numFmtId="3" fontId="3" fillId="0" borderId="0" xfId="0" applyNumberFormat="1" applyFont="1"/>
    <xf numFmtId="3" fontId="12" fillId="0" borderId="0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vertical="center"/>
    </xf>
    <xf numFmtId="0" fontId="20" fillId="6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0" fillId="6" borderId="18" xfId="0" applyFont="1" applyFill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" fontId="8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1" fontId="2" fillId="0" borderId="0" xfId="0" applyNumberFormat="1" applyFont="1"/>
    <xf numFmtId="1" fontId="3" fillId="0" borderId="0" xfId="0" applyNumberFormat="1" applyFont="1"/>
    <xf numFmtId="0" fontId="10" fillId="0" borderId="10" xfId="0" applyFont="1" applyBorder="1" applyAlignment="1">
      <alignment vertical="center"/>
    </xf>
    <xf numFmtId="1" fontId="10" fillId="0" borderId="10" xfId="0" applyNumberFormat="1" applyFont="1" applyBorder="1" applyAlignment="1">
      <alignment vertical="center"/>
    </xf>
    <xf numFmtId="1" fontId="11" fillId="0" borderId="1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2" fontId="5" fillId="0" borderId="0" xfId="0" applyNumberFormat="1" applyFont="1" applyBorder="1" applyAlignment="1">
      <alignment vertical="center" wrapText="1"/>
    </xf>
    <xf numFmtId="2" fontId="2" fillId="0" borderId="0" xfId="0" applyNumberFormat="1" applyFont="1"/>
    <xf numFmtId="2" fontId="3" fillId="0" borderId="0" xfId="0" applyNumberFormat="1" applyFont="1"/>
    <xf numFmtId="2" fontId="11" fillId="0" borderId="1" xfId="0" applyNumberFormat="1" applyFont="1" applyFill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2" fontId="12" fillId="0" borderId="0" xfId="0" applyNumberFormat="1" applyFont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vertical="top"/>
    </xf>
    <xf numFmtId="1" fontId="11" fillId="0" borderId="0" xfId="0" applyNumberFormat="1" applyFont="1" applyAlignment="1">
      <alignment horizontal="left" vertical="center"/>
    </xf>
    <xf numFmtId="0" fontId="3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5B7"/>
      <color rgb="FFFF896D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3"/>
  <sheetViews>
    <sheetView tabSelected="1" view="pageBreakPreview" zoomScale="60" zoomScaleNormal="90" zoomScalePageLayoutView="30" workbookViewId="0">
      <selection activeCell="E1" sqref="E1:AD1"/>
    </sheetView>
  </sheetViews>
  <sheetFormatPr defaultRowHeight="15" x14ac:dyDescent="0.25"/>
  <cols>
    <col min="1" max="1" width="9.140625" style="1"/>
    <col min="2" max="2" width="20.140625" style="9" bestFit="1" customWidth="1"/>
    <col min="3" max="3" width="20.140625" style="9" customWidth="1"/>
    <col min="4" max="4" width="21" style="1" customWidth="1"/>
    <col min="5" max="5" width="55" style="1" customWidth="1"/>
    <col min="6" max="6" width="24.5703125" style="26" customWidth="1"/>
    <col min="7" max="7" width="22.7109375" style="1" customWidth="1"/>
    <col min="8" max="8" width="22.7109375" style="46" hidden="1" customWidth="1"/>
    <col min="9" max="9" width="18" style="1" bestFit="1" customWidth="1"/>
    <col min="10" max="10" width="23.28515625" style="1" customWidth="1"/>
    <col min="11" max="11" width="23.28515625" style="46" hidden="1" customWidth="1"/>
    <col min="12" max="12" width="18" style="1" bestFit="1" customWidth="1"/>
    <col min="13" max="13" width="23.28515625" style="1" customWidth="1"/>
    <col min="14" max="14" width="23.28515625" style="46" hidden="1" customWidth="1"/>
    <col min="15" max="15" width="18" style="1" bestFit="1" customWidth="1"/>
    <col min="16" max="16" width="41.140625" style="1" customWidth="1"/>
    <col min="17" max="17" width="41.140625" style="46" hidden="1" customWidth="1"/>
    <col min="18" max="18" width="21.28515625" style="9" customWidth="1"/>
    <col min="19" max="19" width="35.85546875" style="1" customWidth="1"/>
    <col min="20" max="20" width="35.85546875" style="46" hidden="1" customWidth="1"/>
    <col min="21" max="21" width="18" style="1" bestFit="1" customWidth="1"/>
    <col min="22" max="22" width="22.5703125" style="1" customWidth="1"/>
    <col min="23" max="23" width="22.5703125" style="46" hidden="1" customWidth="1"/>
    <col min="24" max="24" width="18" style="1" bestFit="1" customWidth="1"/>
    <col min="25" max="25" width="26.85546875" style="1" customWidth="1"/>
    <col min="26" max="26" width="26.85546875" style="46" hidden="1" customWidth="1"/>
    <col min="27" max="27" width="18" style="1" bestFit="1" customWidth="1"/>
    <col min="28" max="28" width="27.28515625" style="1" customWidth="1"/>
    <col min="29" max="29" width="27.28515625" style="46" hidden="1" customWidth="1"/>
    <col min="30" max="30" width="18" style="1" bestFit="1" customWidth="1"/>
    <col min="31" max="35" width="9.140625" style="1"/>
    <col min="36" max="36" width="10.140625" style="1" customWidth="1"/>
    <col min="37" max="37" width="19.7109375" style="1" customWidth="1"/>
    <col min="38" max="16384" width="9.140625" style="1"/>
  </cols>
  <sheetData>
    <row r="1" spans="1:37" ht="40.5" customHeight="1" x14ac:dyDescent="0.25">
      <c r="E1" s="81" t="s">
        <v>248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7" ht="32.25" customHeight="1" x14ac:dyDescent="0.25">
      <c r="B2" s="42"/>
      <c r="C2" s="42"/>
      <c r="D2" s="41"/>
      <c r="E2" s="41"/>
      <c r="F2" s="41"/>
      <c r="G2" s="41"/>
      <c r="H2" s="44"/>
      <c r="I2" s="41"/>
      <c r="J2" s="41"/>
      <c r="K2" s="44"/>
      <c r="L2" s="41"/>
      <c r="M2" s="41"/>
      <c r="N2" s="44"/>
      <c r="O2" s="41"/>
      <c r="P2" s="41"/>
      <c r="Q2" s="44"/>
      <c r="R2" s="41"/>
      <c r="S2" s="41"/>
      <c r="T2" s="44"/>
      <c r="U2" s="41"/>
      <c r="V2" s="41"/>
      <c r="W2" s="44"/>
      <c r="X2" s="41"/>
      <c r="Y2" s="41"/>
      <c r="Z2" s="44"/>
      <c r="AA2" s="41"/>
      <c r="AB2" s="41"/>
      <c r="AC2" s="44"/>
      <c r="AD2" s="41"/>
    </row>
    <row r="3" spans="1:37" ht="268.5" customHeight="1" x14ac:dyDescent="0.25">
      <c r="B3" s="37" t="s">
        <v>93</v>
      </c>
      <c r="C3" s="37" t="s">
        <v>86</v>
      </c>
      <c r="D3" s="24" t="s">
        <v>107</v>
      </c>
      <c r="E3" s="15" t="s">
        <v>30</v>
      </c>
      <c r="F3" s="35" t="s">
        <v>115</v>
      </c>
      <c r="G3" s="15" t="s">
        <v>96</v>
      </c>
      <c r="H3" s="45" t="s">
        <v>236</v>
      </c>
      <c r="I3" s="15" t="s">
        <v>89</v>
      </c>
      <c r="J3" s="15" t="s">
        <v>97</v>
      </c>
      <c r="K3" s="45" t="s">
        <v>237</v>
      </c>
      <c r="L3" s="15" t="s">
        <v>90</v>
      </c>
      <c r="M3" s="15" t="s">
        <v>231</v>
      </c>
      <c r="N3" s="45" t="s">
        <v>238</v>
      </c>
      <c r="O3" s="15" t="s">
        <v>91</v>
      </c>
      <c r="P3" s="15" t="s">
        <v>198</v>
      </c>
      <c r="Q3" s="45" t="s">
        <v>239</v>
      </c>
      <c r="R3" s="37" t="s">
        <v>92</v>
      </c>
      <c r="S3" s="15" t="s">
        <v>203</v>
      </c>
      <c r="T3" s="45" t="s">
        <v>240</v>
      </c>
      <c r="U3" s="15" t="s">
        <v>98</v>
      </c>
      <c r="V3" s="15" t="s">
        <v>199</v>
      </c>
      <c r="W3" s="45" t="s">
        <v>241</v>
      </c>
      <c r="X3" s="15" t="s">
        <v>99</v>
      </c>
      <c r="Y3" s="15" t="s">
        <v>200</v>
      </c>
      <c r="Z3" s="45" t="s">
        <v>242</v>
      </c>
      <c r="AA3" s="15" t="s">
        <v>100</v>
      </c>
      <c r="AB3" s="15" t="s">
        <v>201</v>
      </c>
      <c r="AC3" s="45" t="s">
        <v>243</v>
      </c>
      <c r="AD3" s="15" t="s">
        <v>202</v>
      </c>
    </row>
    <row r="4" spans="1:37" s="17" customFormat="1" ht="15" customHeight="1" x14ac:dyDescent="0.3">
      <c r="B4" s="12">
        <f t="shared" ref="B4:B35" si="0">I4*H4+L4*K4+O4*N4+R4*Q4+U4*T4+X4*W4+AA4*Z4+AD4*AC4</f>
        <v>11.06</v>
      </c>
      <c r="C4" s="12">
        <v>1</v>
      </c>
      <c r="D4" s="25">
        <v>1</v>
      </c>
      <c r="E4" s="11" t="s">
        <v>217</v>
      </c>
      <c r="F4" s="54">
        <v>17252</v>
      </c>
      <c r="G4" s="55">
        <v>301.39999999999998</v>
      </c>
      <c r="H4" s="56">
        <v>0.15</v>
      </c>
      <c r="I4" s="57">
        <v>1</v>
      </c>
      <c r="J4" s="57">
        <v>94.444444444444443</v>
      </c>
      <c r="K4" s="56">
        <v>0.15</v>
      </c>
      <c r="L4" s="58">
        <v>8</v>
      </c>
      <c r="M4" s="58">
        <v>100</v>
      </c>
      <c r="N4" s="56">
        <v>0.15</v>
      </c>
      <c r="O4" s="58">
        <v>4</v>
      </c>
      <c r="P4" s="57">
        <v>5.2</v>
      </c>
      <c r="Q4" s="56">
        <v>0.14000000000000001</v>
      </c>
      <c r="R4" s="57">
        <v>10</v>
      </c>
      <c r="S4" s="57">
        <v>9.3496406213772314</v>
      </c>
      <c r="T4" s="56">
        <v>0.12</v>
      </c>
      <c r="U4" s="57">
        <v>2</v>
      </c>
      <c r="V4" s="14">
        <v>155.21739130434781</v>
      </c>
      <c r="W4" s="50">
        <v>0.11</v>
      </c>
      <c r="X4" s="14">
        <v>27</v>
      </c>
      <c r="Y4" s="43">
        <v>73.400000000000006</v>
      </c>
      <c r="Z4" s="59">
        <v>0.1</v>
      </c>
      <c r="AA4" s="43">
        <v>1</v>
      </c>
      <c r="AB4" s="43">
        <v>6.9767441860465116</v>
      </c>
      <c r="AC4" s="59">
        <v>0.08</v>
      </c>
      <c r="AD4" s="43">
        <v>55</v>
      </c>
      <c r="AF4" s="22"/>
      <c r="AG4" s="22"/>
      <c r="AH4" s="22"/>
    </row>
    <row r="5" spans="1:37" s="17" customFormat="1" ht="15" customHeight="1" x14ac:dyDescent="0.3">
      <c r="A5" s="18"/>
      <c r="B5" s="12">
        <f t="shared" si="0"/>
        <v>13.47</v>
      </c>
      <c r="C5" s="12">
        <v>2</v>
      </c>
      <c r="D5" s="25">
        <v>2</v>
      </c>
      <c r="E5" s="11" t="s">
        <v>113</v>
      </c>
      <c r="F5" s="54">
        <v>44936</v>
      </c>
      <c r="G5" s="55">
        <v>117</v>
      </c>
      <c r="H5" s="56">
        <v>0.15</v>
      </c>
      <c r="I5" s="57">
        <v>13</v>
      </c>
      <c r="J5" s="57">
        <v>91.7</v>
      </c>
      <c r="K5" s="56">
        <v>0.15</v>
      </c>
      <c r="L5" s="58">
        <v>13</v>
      </c>
      <c r="M5" s="58">
        <v>100</v>
      </c>
      <c r="N5" s="56">
        <v>0.15</v>
      </c>
      <c r="O5" s="58">
        <v>4</v>
      </c>
      <c r="P5" s="57">
        <v>12.5</v>
      </c>
      <c r="Q5" s="56">
        <v>0.14000000000000001</v>
      </c>
      <c r="R5" s="57">
        <v>1</v>
      </c>
      <c r="S5" s="57">
        <v>8.6656578244614568</v>
      </c>
      <c r="T5" s="56">
        <v>0.12</v>
      </c>
      <c r="U5" s="57">
        <v>4</v>
      </c>
      <c r="V5" s="14">
        <v>194.40909090909091</v>
      </c>
      <c r="W5" s="50">
        <v>0.11</v>
      </c>
      <c r="X5" s="14">
        <v>21</v>
      </c>
      <c r="Y5" s="43">
        <v>34.799999999999997</v>
      </c>
      <c r="Z5" s="59">
        <v>0.1</v>
      </c>
      <c r="AA5" s="43">
        <v>18</v>
      </c>
      <c r="AB5" s="43">
        <v>8.695652173913043</v>
      </c>
      <c r="AC5" s="59">
        <v>0.08</v>
      </c>
      <c r="AD5" s="43">
        <v>53</v>
      </c>
      <c r="AF5" s="22"/>
      <c r="AG5" s="22"/>
      <c r="AH5" s="22"/>
      <c r="AI5" s="20" t="s">
        <v>110</v>
      </c>
      <c r="AJ5" s="21" t="s">
        <v>111</v>
      </c>
    </row>
    <row r="6" spans="1:37" s="18" customFormat="1" ht="15" customHeight="1" x14ac:dyDescent="0.3">
      <c r="A6" s="17"/>
      <c r="B6" s="12">
        <f t="shared" si="0"/>
        <v>13.68</v>
      </c>
      <c r="C6" s="12">
        <v>3</v>
      </c>
      <c r="D6" s="25">
        <v>3</v>
      </c>
      <c r="E6" s="11" t="s">
        <v>211</v>
      </c>
      <c r="F6" s="54">
        <v>103872</v>
      </c>
      <c r="G6" s="55">
        <v>102.3</v>
      </c>
      <c r="H6" s="56">
        <v>0.15</v>
      </c>
      <c r="I6" s="57">
        <v>17</v>
      </c>
      <c r="J6" s="57">
        <v>117.4</v>
      </c>
      <c r="K6" s="56">
        <v>0.15</v>
      </c>
      <c r="L6" s="58">
        <v>3</v>
      </c>
      <c r="M6" s="58">
        <v>300</v>
      </c>
      <c r="N6" s="56">
        <v>0.15</v>
      </c>
      <c r="O6" s="58">
        <v>1</v>
      </c>
      <c r="P6" s="57">
        <v>8.6999999999999993</v>
      </c>
      <c r="Q6" s="56">
        <v>0.14000000000000001</v>
      </c>
      <c r="R6" s="57">
        <v>4</v>
      </c>
      <c r="S6" s="57">
        <v>6.0208718422674066</v>
      </c>
      <c r="T6" s="56">
        <v>0.12</v>
      </c>
      <c r="U6" s="57">
        <v>9</v>
      </c>
      <c r="V6" s="14">
        <v>224.5185185185185</v>
      </c>
      <c r="W6" s="50">
        <v>0.11</v>
      </c>
      <c r="X6" s="14">
        <v>15</v>
      </c>
      <c r="Y6" s="43">
        <v>25.4</v>
      </c>
      <c r="Z6" s="59">
        <v>0.1</v>
      </c>
      <c r="AA6" s="43">
        <v>34</v>
      </c>
      <c r="AB6" s="43">
        <v>14.035087719298245</v>
      </c>
      <c r="AC6" s="59">
        <v>0.08</v>
      </c>
      <c r="AD6" s="43">
        <v>48</v>
      </c>
      <c r="AF6" s="23"/>
      <c r="AG6" s="23"/>
      <c r="AH6" s="23"/>
    </row>
    <row r="7" spans="1:37" s="18" customFormat="1" ht="15" customHeight="1" x14ac:dyDescent="0.3">
      <c r="A7" s="17"/>
      <c r="B7" s="12">
        <f t="shared" si="0"/>
        <v>15.120000000000001</v>
      </c>
      <c r="C7" s="12">
        <v>4</v>
      </c>
      <c r="D7" s="25">
        <v>4</v>
      </c>
      <c r="E7" s="11" t="s">
        <v>215</v>
      </c>
      <c r="F7" s="54">
        <v>45262</v>
      </c>
      <c r="G7" s="55">
        <v>99.6</v>
      </c>
      <c r="H7" s="56">
        <v>0.15</v>
      </c>
      <c r="I7" s="57">
        <v>20</v>
      </c>
      <c r="J7" s="57">
        <v>92.6</v>
      </c>
      <c r="K7" s="56">
        <v>0.15</v>
      </c>
      <c r="L7" s="58">
        <v>11</v>
      </c>
      <c r="M7" s="58">
        <v>0</v>
      </c>
      <c r="N7" s="56">
        <v>0.15</v>
      </c>
      <c r="O7" s="58">
        <v>12</v>
      </c>
      <c r="P7" s="57">
        <v>5.5</v>
      </c>
      <c r="Q7" s="56">
        <v>0.14000000000000001</v>
      </c>
      <c r="R7" s="57">
        <v>8</v>
      </c>
      <c r="S7" s="57">
        <v>8.077415933895983</v>
      </c>
      <c r="T7" s="56">
        <v>0.12</v>
      </c>
      <c r="U7" s="57">
        <v>5</v>
      </c>
      <c r="V7" s="14">
        <v>128.63999999999999</v>
      </c>
      <c r="W7" s="50">
        <v>0.11</v>
      </c>
      <c r="X7" s="14">
        <v>37</v>
      </c>
      <c r="Y7" s="43">
        <v>47</v>
      </c>
      <c r="Z7" s="59">
        <v>0.1</v>
      </c>
      <c r="AA7" s="43">
        <v>4</v>
      </c>
      <c r="AB7" s="43">
        <v>33.333333333333329</v>
      </c>
      <c r="AC7" s="59">
        <v>0.08</v>
      </c>
      <c r="AD7" s="43">
        <v>31</v>
      </c>
    </row>
    <row r="8" spans="1:37" s="18" customFormat="1" ht="15" customHeight="1" x14ac:dyDescent="0.3">
      <c r="A8" s="17"/>
      <c r="B8" s="12">
        <f t="shared" si="0"/>
        <v>16.46</v>
      </c>
      <c r="C8" s="12">
        <v>5</v>
      </c>
      <c r="D8" s="25">
        <v>5</v>
      </c>
      <c r="E8" s="11" t="s">
        <v>212</v>
      </c>
      <c r="F8" s="54">
        <v>40721</v>
      </c>
      <c r="G8" s="55">
        <v>109.92779783393503</v>
      </c>
      <c r="H8" s="56">
        <v>0.15</v>
      </c>
      <c r="I8" s="57">
        <v>14</v>
      </c>
      <c r="J8" s="57">
        <v>100</v>
      </c>
      <c r="K8" s="56">
        <v>0.15</v>
      </c>
      <c r="L8" s="58">
        <v>7</v>
      </c>
      <c r="M8" s="58">
        <v>0</v>
      </c>
      <c r="N8" s="56">
        <v>0.15</v>
      </c>
      <c r="O8" s="58">
        <v>12</v>
      </c>
      <c r="P8" s="57">
        <v>6.8</v>
      </c>
      <c r="Q8" s="56">
        <v>0.14000000000000001</v>
      </c>
      <c r="R8" s="57">
        <v>6</v>
      </c>
      <c r="S8" s="57">
        <v>6.7729181503401197</v>
      </c>
      <c r="T8" s="56">
        <v>0.12</v>
      </c>
      <c r="U8" s="57">
        <v>6</v>
      </c>
      <c r="V8" s="14">
        <v>119.55172413793103</v>
      </c>
      <c r="W8" s="50">
        <v>0.11</v>
      </c>
      <c r="X8" s="14">
        <v>43</v>
      </c>
      <c r="Y8" s="43">
        <v>42.8</v>
      </c>
      <c r="Z8" s="59">
        <v>0.1</v>
      </c>
      <c r="AA8" s="43">
        <v>9</v>
      </c>
      <c r="AB8" s="43">
        <v>7.4074074074074066</v>
      </c>
      <c r="AC8" s="59">
        <v>0.08</v>
      </c>
      <c r="AD8" s="43">
        <v>54</v>
      </c>
    </row>
    <row r="9" spans="1:37" s="17" customFormat="1" ht="15" customHeight="1" x14ac:dyDescent="0.3">
      <c r="A9" s="18"/>
      <c r="B9" s="12">
        <f t="shared" si="0"/>
        <v>17.09</v>
      </c>
      <c r="C9" s="12">
        <v>6</v>
      </c>
      <c r="D9" s="25">
        <v>6</v>
      </c>
      <c r="E9" s="11" t="s">
        <v>214</v>
      </c>
      <c r="F9" s="54">
        <v>128177</v>
      </c>
      <c r="G9" s="55">
        <v>87.942477876106196</v>
      </c>
      <c r="H9" s="56">
        <v>0.15</v>
      </c>
      <c r="I9" s="57">
        <v>28</v>
      </c>
      <c r="J9" s="57">
        <v>67.64705882352942</v>
      </c>
      <c r="K9" s="56">
        <v>0.15</v>
      </c>
      <c r="L9" s="58">
        <v>36</v>
      </c>
      <c r="M9" s="58">
        <v>50</v>
      </c>
      <c r="N9" s="56">
        <v>0.15</v>
      </c>
      <c r="O9" s="58">
        <v>7</v>
      </c>
      <c r="P9" s="57">
        <v>5.6</v>
      </c>
      <c r="Q9" s="56">
        <v>0.14000000000000001</v>
      </c>
      <c r="R9" s="57">
        <v>7</v>
      </c>
      <c r="S9" s="57">
        <v>4.8167768008301017</v>
      </c>
      <c r="T9" s="56">
        <v>0.12</v>
      </c>
      <c r="U9" s="57">
        <v>18</v>
      </c>
      <c r="V9" s="14">
        <v>250</v>
      </c>
      <c r="W9" s="50">
        <v>0.11</v>
      </c>
      <c r="X9" s="14">
        <v>12</v>
      </c>
      <c r="Y9" s="43">
        <v>34.200000000000003</v>
      </c>
      <c r="Z9" s="59">
        <v>0.1</v>
      </c>
      <c r="AA9" s="43">
        <v>19</v>
      </c>
      <c r="AB9" s="43">
        <v>100</v>
      </c>
      <c r="AC9" s="59">
        <v>0.08</v>
      </c>
      <c r="AD9" s="43">
        <v>1</v>
      </c>
    </row>
    <row r="10" spans="1:37" s="17" customFormat="1" ht="15" customHeight="1" x14ac:dyDescent="0.3">
      <c r="A10" s="18"/>
      <c r="B10" s="12">
        <f t="shared" si="0"/>
        <v>17.39</v>
      </c>
      <c r="C10" s="12">
        <v>6</v>
      </c>
      <c r="D10" s="25">
        <v>7</v>
      </c>
      <c r="E10" s="11" t="s">
        <v>139</v>
      </c>
      <c r="F10" s="54">
        <v>56449</v>
      </c>
      <c r="G10" s="55">
        <v>104.5</v>
      </c>
      <c r="H10" s="56">
        <v>0.15</v>
      </c>
      <c r="I10" s="57">
        <v>16</v>
      </c>
      <c r="J10" s="57">
        <v>83.333333333333343</v>
      </c>
      <c r="K10" s="56">
        <v>0.15</v>
      </c>
      <c r="L10" s="58">
        <v>21</v>
      </c>
      <c r="M10" s="58">
        <v>0</v>
      </c>
      <c r="N10" s="56">
        <v>0.15</v>
      </c>
      <c r="O10" s="58">
        <v>12</v>
      </c>
      <c r="P10" s="57">
        <v>3.3</v>
      </c>
      <c r="Q10" s="56">
        <v>0.14000000000000001</v>
      </c>
      <c r="R10" s="57">
        <v>24</v>
      </c>
      <c r="S10" s="57">
        <v>3.0647132810147215</v>
      </c>
      <c r="T10" s="56">
        <v>0.12</v>
      </c>
      <c r="U10" s="57">
        <v>30</v>
      </c>
      <c r="V10" s="14">
        <v>271</v>
      </c>
      <c r="W10" s="50">
        <v>0.11</v>
      </c>
      <c r="X10" s="14">
        <v>10</v>
      </c>
      <c r="Y10" s="43">
        <v>44.7</v>
      </c>
      <c r="Z10" s="59">
        <v>0.1</v>
      </c>
      <c r="AA10" s="43">
        <v>7</v>
      </c>
      <c r="AB10" s="43">
        <v>55.555555555555557</v>
      </c>
      <c r="AC10" s="59">
        <v>0.08</v>
      </c>
      <c r="AD10" s="43">
        <v>16</v>
      </c>
    </row>
    <row r="11" spans="1:37" s="17" customFormat="1" ht="15" customHeight="1" x14ac:dyDescent="0.3">
      <c r="B11" s="12">
        <f t="shared" si="0"/>
        <v>18.169999999999998</v>
      </c>
      <c r="C11" s="12">
        <v>7</v>
      </c>
      <c r="D11" s="25">
        <v>8</v>
      </c>
      <c r="E11" s="11" t="s">
        <v>179</v>
      </c>
      <c r="F11" s="54">
        <v>25478</v>
      </c>
      <c r="G11" s="55">
        <v>138.9</v>
      </c>
      <c r="H11" s="56">
        <v>0.15</v>
      </c>
      <c r="I11" s="57">
        <v>7</v>
      </c>
      <c r="J11" s="57">
        <v>57.1</v>
      </c>
      <c r="K11" s="56">
        <v>0.15</v>
      </c>
      <c r="L11" s="58">
        <v>42</v>
      </c>
      <c r="M11" s="58">
        <v>100</v>
      </c>
      <c r="N11" s="56">
        <v>0.15</v>
      </c>
      <c r="O11" s="58">
        <v>4</v>
      </c>
      <c r="P11" s="57">
        <v>3.8</v>
      </c>
      <c r="Q11" s="56">
        <v>0.14000000000000001</v>
      </c>
      <c r="R11" s="57">
        <v>19</v>
      </c>
      <c r="S11" s="57">
        <v>6</v>
      </c>
      <c r="T11" s="56">
        <v>0.12</v>
      </c>
      <c r="U11" s="57">
        <v>9</v>
      </c>
      <c r="V11" s="14">
        <v>182</v>
      </c>
      <c r="W11" s="50">
        <v>0.11</v>
      </c>
      <c r="X11" s="14">
        <v>22</v>
      </c>
      <c r="Y11" s="43">
        <v>41.8</v>
      </c>
      <c r="Z11" s="59">
        <v>0.1</v>
      </c>
      <c r="AA11" s="43">
        <v>11</v>
      </c>
      <c r="AB11" s="43">
        <v>28.571428571428569</v>
      </c>
      <c r="AC11" s="59">
        <v>0.08</v>
      </c>
      <c r="AD11" s="43">
        <v>37</v>
      </c>
    </row>
    <row r="12" spans="1:37" s="17" customFormat="1" ht="15" customHeight="1" x14ac:dyDescent="0.3">
      <c r="B12" s="12">
        <f t="shared" si="0"/>
        <v>18.440000000000001</v>
      </c>
      <c r="C12" s="12">
        <v>7</v>
      </c>
      <c r="D12" s="25">
        <v>9</v>
      </c>
      <c r="E12" s="11" t="s">
        <v>207</v>
      </c>
      <c r="F12" s="54">
        <v>21249</v>
      </c>
      <c r="G12" s="55">
        <v>74.8</v>
      </c>
      <c r="H12" s="56">
        <v>0.15</v>
      </c>
      <c r="I12" s="57">
        <v>38</v>
      </c>
      <c r="J12" s="57">
        <v>100</v>
      </c>
      <c r="K12" s="56">
        <v>0.15</v>
      </c>
      <c r="L12" s="58">
        <v>7</v>
      </c>
      <c r="M12" s="58">
        <v>0</v>
      </c>
      <c r="N12" s="56">
        <v>0.15</v>
      </c>
      <c r="O12" s="58">
        <v>12</v>
      </c>
      <c r="P12" s="57">
        <v>3.3</v>
      </c>
      <c r="Q12" s="56">
        <v>0.14000000000000001</v>
      </c>
      <c r="R12" s="57">
        <v>24</v>
      </c>
      <c r="S12" s="57">
        <v>3.7272342227869548</v>
      </c>
      <c r="T12" s="56">
        <v>0.12</v>
      </c>
      <c r="U12" s="57">
        <v>24</v>
      </c>
      <c r="V12" s="14">
        <v>175</v>
      </c>
      <c r="W12" s="50">
        <v>0.11</v>
      </c>
      <c r="X12" s="14">
        <v>23</v>
      </c>
      <c r="Y12" s="43">
        <v>44.3</v>
      </c>
      <c r="Z12" s="59">
        <v>0.1</v>
      </c>
      <c r="AA12" s="43">
        <v>8</v>
      </c>
      <c r="AB12" s="43">
        <v>87.5</v>
      </c>
      <c r="AC12" s="59">
        <v>0.08</v>
      </c>
      <c r="AD12" s="43">
        <v>4</v>
      </c>
      <c r="AF12" s="82" t="s">
        <v>101</v>
      </c>
      <c r="AG12" s="82"/>
      <c r="AH12" s="82"/>
      <c r="AI12" s="82"/>
      <c r="AJ12" s="82"/>
      <c r="AK12" s="82"/>
    </row>
    <row r="13" spans="1:37" s="19" customFormat="1" ht="15" customHeight="1" x14ac:dyDescent="0.3">
      <c r="B13" s="12">
        <f t="shared" si="0"/>
        <v>18.97</v>
      </c>
      <c r="C13" s="12">
        <v>8</v>
      </c>
      <c r="D13" s="25">
        <v>10</v>
      </c>
      <c r="E13" s="11" t="s">
        <v>178</v>
      </c>
      <c r="F13" s="54">
        <v>220624</v>
      </c>
      <c r="G13" s="55">
        <v>96.3</v>
      </c>
      <c r="H13" s="56">
        <v>0.15</v>
      </c>
      <c r="I13" s="57">
        <v>24</v>
      </c>
      <c r="J13" s="57">
        <v>105.3</v>
      </c>
      <c r="K13" s="56">
        <v>0.15</v>
      </c>
      <c r="L13" s="58">
        <v>6</v>
      </c>
      <c r="M13" s="58">
        <v>40</v>
      </c>
      <c r="N13" s="56">
        <v>0.15</v>
      </c>
      <c r="O13" s="58">
        <v>8</v>
      </c>
      <c r="P13" s="57">
        <v>3.8</v>
      </c>
      <c r="Q13" s="56">
        <v>0.14000000000000001</v>
      </c>
      <c r="R13" s="57">
        <v>19</v>
      </c>
      <c r="S13" s="57">
        <v>4.4000000000000004</v>
      </c>
      <c r="T13" s="56">
        <v>0.12</v>
      </c>
      <c r="U13" s="57">
        <v>20</v>
      </c>
      <c r="V13" s="14">
        <v>143</v>
      </c>
      <c r="W13" s="50">
        <v>0.11</v>
      </c>
      <c r="X13" s="14">
        <v>33</v>
      </c>
      <c r="Y13" s="43">
        <v>29.4</v>
      </c>
      <c r="Z13" s="59">
        <v>0.1</v>
      </c>
      <c r="AA13" s="43">
        <v>25</v>
      </c>
      <c r="AB13" s="43">
        <v>41.666666666666671</v>
      </c>
      <c r="AC13" s="59">
        <v>0.08</v>
      </c>
      <c r="AD13" s="43">
        <v>26</v>
      </c>
      <c r="AF13" s="82"/>
      <c r="AG13" s="82"/>
      <c r="AH13" s="82"/>
      <c r="AI13" s="82"/>
      <c r="AJ13" s="82"/>
      <c r="AK13" s="82"/>
    </row>
    <row r="14" spans="1:37" s="19" customFormat="1" ht="15" customHeight="1" x14ac:dyDescent="0.3">
      <c r="A14" s="18"/>
      <c r="B14" s="12">
        <f t="shared" si="0"/>
        <v>19.18</v>
      </c>
      <c r="C14" s="12">
        <v>8</v>
      </c>
      <c r="D14" s="25">
        <v>11</v>
      </c>
      <c r="E14" s="11" t="s">
        <v>154</v>
      </c>
      <c r="F14" s="54">
        <v>160752</v>
      </c>
      <c r="G14" s="55">
        <v>101.9</v>
      </c>
      <c r="H14" s="56">
        <v>0.15</v>
      </c>
      <c r="I14" s="57">
        <v>18</v>
      </c>
      <c r="J14" s="57">
        <v>87.5</v>
      </c>
      <c r="K14" s="56">
        <v>0.15</v>
      </c>
      <c r="L14" s="58">
        <v>17</v>
      </c>
      <c r="M14" s="58">
        <v>33.299999999999997</v>
      </c>
      <c r="N14" s="56">
        <v>0.15</v>
      </c>
      <c r="O14" s="58">
        <v>9</v>
      </c>
      <c r="P14" s="57">
        <v>8.9</v>
      </c>
      <c r="Q14" s="56">
        <v>0.14000000000000001</v>
      </c>
      <c r="R14" s="57">
        <v>3</v>
      </c>
      <c r="S14" s="57">
        <v>5.579401811486016</v>
      </c>
      <c r="T14" s="56">
        <v>0.12</v>
      </c>
      <c r="U14" s="57">
        <v>13</v>
      </c>
      <c r="V14" s="14">
        <v>96.575000000000003</v>
      </c>
      <c r="W14" s="50">
        <v>0.11</v>
      </c>
      <c r="X14" s="14">
        <v>54</v>
      </c>
      <c r="Y14" s="43">
        <v>39.9</v>
      </c>
      <c r="Z14" s="59">
        <v>0.1</v>
      </c>
      <c r="AA14" s="43">
        <v>13</v>
      </c>
      <c r="AB14" s="43">
        <v>22.826086956521738</v>
      </c>
      <c r="AC14" s="59">
        <v>0.08</v>
      </c>
      <c r="AD14" s="43">
        <v>42</v>
      </c>
      <c r="AF14" s="82"/>
      <c r="AG14" s="82"/>
      <c r="AH14" s="82"/>
      <c r="AI14" s="82"/>
      <c r="AJ14" s="82"/>
      <c r="AK14" s="82"/>
    </row>
    <row r="15" spans="1:37" s="18" customFormat="1" ht="15" customHeight="1" x14ac:dyDescent="0.3">
      <c r="A15" s="17"/>
      <c r="B15" s="12">
        <f t="shared" si="0"/>
        <v>18.579999999999998</v>
      </c>
      <c r="C15" s="12">
        <v>8</v>
      </c>
      <c r="D15" s="25">
        <v>12</v>
      </c>
      <c r="E15" s="11" t="s">
        <v>157</v>
      </c>
      <c r="F15" s="54">
        <v>120647</v>
      </c>
      <c r="G15" s="55">
        <v>74.8</v>
      </c>
      <c r="H15" s="56">
        <v>0.15</v>
      </c>
      <c r="I15" s="57">
        <v>38</v>
      </c>
      <c r="J15" s="57">
        <v>88.888888888888886</v>
      </c>
      <c r="K15" s="56">
        <v>0.15</v>
      </c>
      <c r="L15" s="58">
        <v>15</v>
      </c>
      <c r="M15" s="58">
        <v>33.299999999999997</v>
      </c>
      <c r="N15" s="56">
        <v>0.15</v>
      </c>
      <c r="O15" s="58">
        <v>9</v>
      </c>
      <c r="P15" s="57">
        <v>6.8</v>
      </c>
      <c r="Q15" s="56">
        <v>0.14000000000000001</v>
      </c>
      <c r="R15" s="57">
        <v>6</v>
      </c>
      <c r="S15" s="57">
        <v>8.8705065190182921</v>
      </c>
      <c r="T15" s="56">
        <v>0.12</v>
      </c>
      <c r="U15" s="57">
        <v>3</v>
      </c>
      <c r="V15" s="14">
        <v>220.95652173913044</v>
      </c>
      <c r="W15" s="50">
        <v>0.11</v>
      </c>
      <c r="X15" s="14">
        <v>16</v>
      </c>
      <c r="Y15" s="43">
        <v>24.5</v>
      </c>
      <c r="Z15" s="59">
        <v>0.1</v>
      </c>
      <c r="AA15" s="43">
        <v>36</v>
      </c>
      <c r="AB15" s="43">
        <v>29.6875</v>
      </c>
      <c r="AC15" s="59">
        <v>0.08</v>
      </c>
      <c r="AD15" s="43">
        <v>34</v>
      </c>
      <c r="AF15" s="82"/>
      <c r="AG15" s="82"/>
      <c r="AH15" s="82"/>
      <c r="AI15" s="82"/>
      <c r="AJ15" s="82"/>
      <c r="AK15" s="82"/>
    </row>
    <row r="16" spans="1:37" s="17" customFormat="1" ht="15" customHeight="1" x14ac:dyDescent="0.3">
      <c r="A16" s="18"/>
      <c r="B16" s="12">
        <f t="shared" si="0"/>
        <v>18.82</v>
      </c>
      <c r="C16" s="12">
        <v>8</v>
      </c>
      <c r="D16" s="25">
        <v>13</v>
      </c>
      <c r="E16" s="11" t="s">
        <v>183</v>
      </c>
      <c r="F16" s="54">
        <v>48326</v>
      </c>
      <c r="G16" s="55">
        <v>143.69999999999999</v>
      </c>
      <c r="H16" s="56">
        <v>0.15</v>
      </c>
      <c r="I16" s="57">
        <v>6</v>
      </c>
      <c r="J16" s="57">
        <v>79.166666666666657</v>
      </c>
      <c r="K16" s="56">
        <v>0.15</v>
      </c>
      <c r="L16" s="58">
        <v>26</v>
      </c>
      <c r="M16" s="58">
        <v>100</v>
      </c>
      <c r="N16" s="56">
        <v>0.15</v>
      </c>
      <c r="O16" s="58">
        <v>4</v>
      </c>
      <c r="P16" s="57">
        <v>3.7</v>
      </c>
      <c r="Q16" s="56">
        <v>0.14000000000000001</v>
      </c>
      <c r="R16" s="57">
        <v>20</v>
      </c>
      <c r="S16" s="57">
        <v>5.2828705044903366</v>
      </c>
      <c r="T16" s="56">
        <v>0.12</v>
      </c>
      <c r="U16" s="57">
        <v>15</v>
      </c>
      <c r="V16" s="14">
        <v>147.64705882352942</v>
      </c>
      <c r="W16" s="50">
        <v>0.11</v>
      </c>
      <c r="X16" s="14">
        <v>30</v>
      </c>
      <c r="Y16" s="43">
        <v>33.700000000000003</v>
      </c>
      <c r="Z16" s="59">
        <v>0.1</v>
      </c>
      <c r="AA16" s="43">
        <v>20</v>
      </c>
      <c r="AB16" s="43">
        <v>21.951219512195124</v>
      </c>
      <c r="AC16" s="59">
        <v>0.08</v>
      </c>
      <c r="AD16" s="43">
        <v>44</v>
      </c>
      <c r="AF16" s="82"/>
      <c r="AG16" s="82"/>
      <c r="AH16" s="82"/>
      <c r="AI16" s="82"/>
      <c r="AJ16" s="82"/>
      <c r="AK16" s="82"/>
    </row>
    <row r="17" spans="1:38" s="19" customFormat="1" ht="15" customHeight="1" x14ac:dyDescent="0.3">
      <c r="A17" s="17"/>
      <c r="B17" s="12">
        <f t="shared" si="0"/>
        <v>19.329999999999998</v>
      </c>
      <c r="C17" s="12">
        <v>8</v>
      </c>
      <c r="D17" s="25">
        <v>14</v>
      </c>
      <c r="E17" s="11" t="s">
        <v>164</v>
      </c>
      <c r="F17" s="54">
        <v>58721</v>
      </c>
      <c r="G17" s="55">
        <v>128</v>
      </c>
      <c r="H17" s="56">
        <v>0.15</v>
      </c>
      <c r="I17" s="57">
        <v>10</v>
      </c>
      <c r="J17" s="57">
        <v>81.25</v>
      </c>
      <c r="K17" s="56">
        <v>0.15</v>
      </c>
      <c r="L17" s="58">
        <v>25</v>
      </c>
      <c r="M17" s="58">
        <v>0</v>
      </c>
      <c r="N17" s="56">
        <v>0.15</v>
      </c>
      <c r="O17" s="58">
        <v>12</v>
      </c>
      <c r="P17" s="57">
        <v>3.3</v>
      </c>
      <c r="Q17" s="56">
        <v>0.14000000000000001</v>
      </c>
      <c r="R17" s="57">
        <v>24</v>
      </c>
      <c r="S17" s="57">
        <v>5.9399533386693006</v>
      </c>
      <c r="T17" s="56">
        <v>0.12</v>
      </c>
      <c r="U17" s="57">
        <v>10</v>
      </c>
      <c r="V17" s="14">
        <v>196.40740740740742</v>
      </c>
      <c r="W17" s="50">
        <v>0.11</v>
      </c>
      <c r="X17" s="14">
        <v>20</v>
      </c>
      <c r="Y17" s="43">
        <v>38.299999999999997</v>
      </c>
      <c r="Z17" s="59">
        <v>0.1</v>
      </c>
      <c r="AA17" s="43">
        <v>16</v>
      </c>
      <c r="AB17" s="43">
        <v>13.157894736842104</v>
      </c>
      <c r="AC17" s="59">
        <v>0.08</v>
      </c>
      <c r="AD17" s="43">
        <v>49</v>
      </c>
      <c r="AF17" s="82"/>
      <c r="AG17" s="82"/>
      <c r="AH17" s="82"/>
      <c r="AI17" s="82"/>
      <c r="AJ17" s="82"/>
      <c r="AK17" s="82"/>
    </row>
    <row r="18" spans="1:38" s="19" customFormat="1" ht="15" customHeight="1" x14ac:dyDescent="0.3">
      <c r="A18" s="18"/>
      <c r="B18" s="12">
        <f t="shared" si="0"/>
        <v>18.960000000000004</v>
      </c>
      <c r="C18" s="12">
        <v>8</v>
      </c>
      <c r="D18" s="25">
        <v>15</v>
      </c>
      <c r="E18" s="11" t="s">
        <v>135</v>
      </c>
      <c r="F18" s="54">
        <v>26626</v>
      </c>
      <c r="G18" s="55">
        <v>85.8</v>
      </c>
      <c r="H18" s="56">
        <v>0.15</v>
      </c>
      <c r="I18" s="57">
        <v>30</v>
      </c>
      <c r="J18" s="57">
        <v>150</v>
      </c>
      <c r="K18" s="56">
        <v>0.15</v>
      </c>
      <c r="L18" s="58">
        <v>1</v>
      </c>
      <c r="M18" s="58">
        <v>0</v>
      </c>
      <c r="N18" s="56">
        <v>0.15</v>
      </c>
      <c r="O18" s="58">
        <v>12</v>
      </c>
      <c r="P18" s="57">
        <v>3.3</v>
      </c>
      <c r="Q18" s="56">
        <v>0.14000000000000001</v>
      </c>
      <c r="R18" s="57">
        <v>24</v>
      </c>
      <c r="S18" s="57">
        <v>4.9124915496131596</v>
      </c>
      <c r="T18" s="56">
        <v>0.12</v>
      </c>
      <c r="U18" s="57">
        <v>17</v>
      </c>
      <c r="V18" s="14">
        <v>218.5</v>
      </c>
      <c r="W18" s="50">
        <v>0.11</v>
      </c>
      <c r="X18" s="14">
        <v>17</v>
      </c>
      <c r="Y18" s="43">
        <v>21.4</v>
      </c>
      <c r="Z18" s="59">
        <v>0.1</v>
      </c>
      <c r="AA18" s="43">
        <v>46</v>
      </c>
      <c r="AB18" s="43">
        <v>75</v>
      </c>
      <c r="AC18" s="59">
        <v>0.08</v>
      </c>
      <c r="AD18" s="43">
        <v>8</v>
      </c>
      <c r="AF18" s="82"/>
      <c r="AG18" s="82"/>
      <c r="AH18" s="82"/>
      <c r="AI18" s="82"/>
      <c r="AJ18" s="82"/>
      <c r="AK18" s="82"/>
    </row>
    <row r="19" spans="1:38" s="19" customFormat="1" ht="15" customHeight="1" x14ac:dyDescent="0.3">
      <c r="A19" s="17"/>
      <c r="B19" s="12">
        <f t="shared" si="0"/>
        <v>19.62</v>
      </c>
      <c r="C19" s="12">
        <v>9</v>
      </c>
      <c r="D19" s="25">
        <v>16</v>
      </c>
      <c r="E19" s="11" t="s">
        <v>213</v>
      </c>
      <c r="F19" s="54">
        <v>67848</v>
      </c>
      <c r="G19" s="55">
        <v>91.7</v>
      </c>
      <c r="H19" s="56">
        <v>0.15</v>
      </c>
      <c r="I19" s="57">
        <v>25</v>
      </c>
      <c r="J19" s="57">
        <v>105.88235294117648</v>
      </c>
      <c r="K19" s="56">
        <v>0.15</v>
      </c>
      <c r="L19" s="58">
        <v>5</v>
      </c>
      <c r="M19" s="58">
        <v>50</v>
      </c>
      <c r="N19" s="56">
        <v>0.15</v>
      </c>
      <c r="O19" s="58">
        <v>7</v>
      </c>
      <c r="P19" s="57">
        <v>6.8</v>
      </c>
      <c r="Q19" s="56">
        <v>0.14000000000000001</v>
      </c>
      <c r="R19" s="57">
        <v>6</v>
      </c>
      <c r="S19" s="57">
        <v>2.6603584482961917</v>
      </c>
      <c r="T19" s="56">
        <v>0.12</v>
      </c>
      <c r="U19" s="57">
        <v>34</v>
      </c>
      <c r="V19" s="14">
        <v>123.44444444444444</v>
      </c>
      <c r="W19" s="50">
        <v>0.11</v>
      </c>
      <c r="X19" s="14">
        <v>41</v>
      </c>
      <c r="Y19" s="43">
        <v>40.5</v>
      </c>
      <c r="Z19" s="59">
        <v>0.1</v>
      </c>
      <c r="AA19" s="43">
        <v>12</v>
      </c>
      <c r="AB19" s="43">
        <v>22.5</v>
      </c>
      <c r="AC19" s="59">
        <v>0.08</v>
      </c>
      <c r="AD19" s="43">
        <v>43</v>
      </c>
      <c r="AF19" s="82"/>
      <c r="AG19" s="82"/>
      <c r="AH19" s="82"/>
      <c r="AI19" s="82"/>
      <c r="AJ19" s="82"/>
      <c r="AK19" s="82"/>
    </row>
    <row r="20" spans="1:38" s="17" customFormat="1" ht="15" customHeight="1" x14ac:dyDescent="0.3">
      <c r="B20" s="12">
        <f t="shared" si="0"/>
        <v>19.579999999999998</v>
      </c>
      <c r="C20" s="12">
        <v>9</v>
      </c>
      <c r="D20" s="25">
        <v>17</v>
      </c>
      <c r="E20" s="11" t="s">
        <v>226</v>
      </c>
      <c r="F20" s="54">
        <v>120066</v>
      </c>
      <c r="G20" s="55">
        <v>120.1</v>
      </c>
      <c r="H20" s="56">
        <v>0.15</v>
      </c>
      <c r="I20" s="57">
        <v>12</v>
      </c>
      <c r="J20" s="57">
        <v>93.5</v>
      </c>
      <c r="K20" s="56">
        <v>0.15</v>
      </c>
      <c r="L20" s="58">
        <v>9</v>
      </c>
      <c r="M20" s="58">
        <v>100</v>
      </c>
      <c r="N20" s="56">
        <v>0.15</v>
      </c>
      <c r="O20" s="58">
        <v>4</v>
      </c>
      <c r="P20" s="57">
        <v>3.7</v>
      </c>
      <c r="Q20" s="56">
        <v>0.14000000000000001</v>
      </c>
      <c r="R20" s="57">
        <v>20</v>
      </c>
      <c r="S20" s="57">
        <v>3.9245081871637262</v>
      </c>
      <c r="T20" s="56">
        <v>0.12</v>
      </c>
      <c r="U20" s="57">
        <v>23</v>
      </c>
      <c r="V20" s="14">
        <v>112.76315789473684</v>
      </c>
      <c r="W20" s="50">
        <v>0.11</v>
      </c>
      <c r="X20" s="14">
        <v>47</v>
      </c>
      <c r="Y20" s="43">
        <v>39.5</v>
      </c>
      <c r="Z20" s="59">
        <v>0.1</v>
      </c>
      <c r="AA20" s="43">
        <v>15</v>
      </c>
      <c r="AB20" s="43">
        <v>18.918918918918919</v>
      </c>
      <c r="AC20" s="59">
        <v>0.08</v>
      </c>
      <c r="AD20" s="43">
        <v>45</v>
      </c>
      <c r="AF20" s="82"/>
      <c r="AG20" s="82"/>
      <c r="AH20" s="82"/>
      <c r="AI20" s="82"/>
      <c r="AJ20" s="82"/>
      <c r="AK20" s="82"/>
    </row>
    <row r="21" spans="1:38" s="18" customFormat="1" ht="15" customHeight="1" x14ac:dyDescent="0.3">
      <c r="A21" s="17"/>
      <c r="B21" s="12">
        <f t="shared" si="0"/>
        <v>19.52</v>
      </c>
      <c r="C21" s="12">
        <v>9</v>
      </c>
      <c r="D21" s="25">
        <v>18</v>
      </c>
      <c r="E21" s="11" t="s">
        <v>229</v>
      </c>
      <c r="F21" s="54">
        <v>25694</v>
      </c>
      <c r="G21" s="55">
        <v>187.1</v>
      </c>
      <c r="H21" s="56">
        <v>0.15</v>
      </c>
      <c r="I21" s="57">
        <v>2</v>
      </c>
      <c r="J21" s="57">
        <v>66.7</v>
      </c>
      <c r="K21" s="56">
        <v>0.15</v>
      </c>
      <c r="L21" s="58">
        <v>38</v>
      </c>
      <c r="M21" s="58">
        <v>0</v>
      </c>
      <c r="N21" s="56">
        <v>0.15</v>
      </c>
      <c r="O21" s="58">
        <v>12</v>
      </c>
      <c r="P21" s="57">
        <v>3.3</v>
      </c>
      <c r="Q21" s="56">
        <v>0.14000000000000001</v>
      </c>
      <c r="R21" s="57">
        <v>24</v>
      </c>
      <c r="S21" s="57">
        <v>11.383980695882308</v>
      </c>
      <c r="T21" s="56">
        <v>0.12</v>
      </c>
      <c r="U21" s="57">
        <v>1</v>
      </c>
      <c r="V21" s="14">
        <v>114.25925925925925</v>
      </c>
      <c r="W21" s="50">
        <v>0.11</v>
      </c>
      <c r="X21" s="14">
        <v>46</v>
      </c>
      <c r="Y21" s="43">
        <v>50.4</v>
      </c>
      <c r="Z21" s="59">
        <v>0.1</v>
      </c>
      <c r="AA21" s="43">
        <v>3</v>
      </c>
      <c r="AB21" s="43">
        <v>29.166666666666668</v>
      </c>
      <c r="AC21" s="59">
        <v>0.08</v>
      </c>
      <c r="AD21" s="43">
        <v>36</v>
      </c>
      <c r="AF21" s="82"/>
      <c r="AG21" s="82"/>
      <c r="AH21" s="82"/>
      <c r="AI21" s="82"/>
      <c r="AJ21" s="82"/>
      <c r="AK21" s="82"/>
    </row>
    <row r="22" spans="1:38" s="17" customFormat="1" ht="15" customHeight="1" x14ac:dyDescent="0.3">
      <c r="A22" s="18"/>
      <c r="B22" s="12">
        <f t="shared" si="0"/>
        <v>20.11</v>
      </c>
      <c r="C22" s="12">
        <v>9</v>
      </c>
      <c r="D22" s="25">
        <v>19</v>
      </c>
      <c r="E22" s="11" t="s">
        <v>143</v>
      </c>
      <c r="F22" s="54">
        <v>37247</v>
      </c>
      <c r="G22" s="55">
        <v>50.9</v>
      </c>
      <c r="H22" s="56">
        <v>0.15</v>
      </c>
      <c r="I22" s="57">
        <v>51</v>
      </c>
      <c r="J22" s="57">
        <v>100</v>
      </c>
      <c r="K22" s="56">
        <v>0.15</v>
      </c>
      <c r="L22" s="58">
        <v>7</v>
      </c>
      <c r="M22" s="58">
        <v>0</v>
      </c>
      <c r="N22" s="56">
        <v>0.15</v>
      </c>
      <c r="O22" s="58">
        <v>12</v>
      </c>
      <c r="P22" s="57">
        <v>3.3</v>
      </c>
      <c r="Q22" s="56">
        <v>0.14000000000000001</v>
      </c>
      <c r="R22" s="57">
        <v>24</v>
      </c>
      <c r="S22" s="57">
        <v>3.3049641581872367</v>
      </c>
      <c r="T22" s="56">
        <v>0.12</v>
      </c>
      <c r="U22" s="57">
        <v>28</v>
      </c>
      <c r="V22" s="14">
        <v>344</v>
      </c>
      <c r="W22" s="50">
        <v>0.11</v>
      </c>
      <c r="X22" s="14">
        <v>5</v>
      </c>
      <c r="Y22" s="43">
        <v>32.6</v>
      </c>
      <c r="Z22" s="59">
        <v>0.1</v>
      </c>
      <c r="AA22" s="43">
        <v>21</v>
      </c>
      <c r="AB22" s="43">
        <v>88.888888888888886</v>
      </c>
      <c r="AC22" s="59">
        <v>0.08</v>
      </c>
      <c r="AD22" s="43">
        <v>3</v>
      </c>
      <c r="AF22" s="82"/>
      <c r="AG22" s="82"/>
      <c r="AH22" s="82"/>
      <c r="AI22" s="82"/>
      <c r="AJ22" s="82"/>
      <c r="AK22" s="82"/>
    </row>
    <row r="23" spans="1:38" s="18" customFormat="1" ht="15" customHeight="1" x14ac:dyDescent="0.3">
      <c r="B23" s="12">
        <f t="shared" si="0"/>
        <v>21.48</v>
      </c>
      <c r="C23" s="12">
        <v>10</v>
      </c>
      <c r="D23" s="25">
        <v>20</v>
      </c>
      <c r="E23" s="11" t="s">
        <v>206</v>
      </c>
      <c r="F23" s="54">
        <v>224069</v>
      </c>
      <c r="G23" s="55">
        <v>91.2</v>
      </c>
      <c r="H23" s="56">
        <v>0.15</v>
      </c>
      <c r="I23" s="57">
        <v>26</v>
      </c>
      <c r="J23" s="57">
        <v>88.888888888888886</v>
      </c>
      <c r="K23" s="56">
        <v>0.15</v>
      </c>
      <c r="L23" s="58">
        <v>15</v>
      </c>
      <c r="M23" s="58">
        <v>100</v>
      </c>
      <c r="N23" s="56">
        <v>0.15</v>
      </c>
      <c r="O23" s="58">
        <v>4</v>
      </c>
      <c r="P23" s="57">
        <v>3.3</v>
      </c>
      <c r="Q23" s="56">
        <v>0.14000000000000001</v>
      </c>
      <c r="R23" s="57">
        <v>24</v>
      </c>
      <c r="S23" s="57">
        <v>3.4284082135413647</v>
      </c>
      <c r="T23" s="56">
        <v>0.12</v>
      </c>
      <c r="U23" s="57">
        <v>27</v>
      </c>
      <c r="V23" s="14">
        <v>146.75</v>
      </c>
      <c r="W23" s="50">
        <v>0.11</v>
      </c>
      <c r="X23" s="14">
        <v>31</v>
      </c>
      <c r="Y23" s="43">
        <v>24.5</v>
      </c>
      <c r="Z23" s="59">
        <v>0.1</v>
      </c>
      <c r="AA23" s="43">
        <v>36</v>
      </c>
      <c r="AB23" s="43">
        <v>60.526315789473685</v>
      </c>
      <c r="AC23" s="59">
        <v>0.08</v>
      </c>
      <c r="AD23" s="43">
        <v>14</v>
      </c>
      <c r="AF23" s="82"/>
      <c r="AG23" s="82"/>
      <c r="AH23" s="82"/>
      <c r="AI23" s="82"/>
      <c r="AJ23" s="82"/>
      <c r="AK23" s="82"/>
    </row>
    <row r="24" spans="1:38" s="17" customFormat="1" ht="15" customHeight="1" x14ac:dyDescent="0.3">
      <c r="B24" s="12">
        <f t="shared" si="0"/>
        <v>20.95</v>
      </c>
      <c r="C24" s="12">
        <v>10</v>
      </c>
      <c r="D24" s="25">
        <v>21</v>
      </c>
      <c r="E24" s="11" t="s">
        <v>197</v>
      </c>
      <c r="F24" s="54">
        <v>144424</v>
      </c>
      <c r="G24" s="55">
        <v>81.7</v>
      </c>
      <c r="H24" s="56">
        <v>0.15</v>
      </c>
      <c r="I24" s="57">
        <v>33</v>
      </c>
      <c r="J24" s="57">
        <v>93.333333333333329</v>
      </c>
      <c r="K24" s="56">
        <v>0.15</v>
      </c>
      <c r="L24" s="58">
        <v>10</v>
      </c>
      <c r="M24" s="58">
        <v>100</v>
      </c>
      <c r="N24" s="56">
        <v>0.15</v>
      </c>
      <c r="O24" s="58">
        <v>4</v>
      </c>
      <c r="P24" s="57">
        <v>3.3</v>
      </c>
      <c r="Q24" s="56">
        <v>0.14000000000000001</v>
      </c>
      <c r="R24" s="57">
        <v>24</v>
      </c>
      <c r="S24" s="57">
        <v>2.1997728909322549</v>
      </c>
      <c r="T24" s="56">
        <v>0.12</v>
      </c>
      <c r="U24" s="57">
        <v>36</v>
      </c>
      <c r="V24" s="14">
        <v>502.85714285714283</v>
      </c>
      <c r="W24" s="50">
        <v>0.11</v>
      </c>
      <c r="X24" s="14">
        <v>4</v>
      </c>
      <c r="Y24" s="43">
        <v>22.6</v>
      </c>
      <c r="Z24" s="59">
        <v>0.1</v>
      </c>
      <c r="AA24" s="43">
        <v>41</v>
      </c>
      <c r="AB24" s="43">
        <v>51.851851851851848</v>
      </c>
      <c r="AC24" s="59">
        <v>0.08</v>
      </c>
      <c r="AD24" s="43">
        <v>21</v>
      </c>
      <c r="AF24" s="82"/>
      <c r="AG24" s="82"/>
      <c r="AH24" s="82"/>
      <c r="AI24" s="82"/>
      <c r="AJ24" s="82"/>
      <c r="AK24" s="82"/>
    </row>
    <row r="25" spans="1:38" s="18" customFormat="1" ht="15" customHeight="1" x14ac:dyDescent="0.3">
      <c r="A25" s="17"/>
      <c r="B25" s="12">
        <f t="shared" si="0"/>
        <v>20.6</v>
      </c>
      <c r="C25" s="12">
        <v>10</v>
      </c>
      <c r="D25" s="25">
        <v>22</v>
      </c>
      <c r="E25" s="11" t="s">
        <v>166</v>
      </c>
      <c r="F25" s="54">
        <v>72344</v>
      </c>
      <c r="G25" s="55">
        <v>80.900000000000006</v>
      </c>
      <c r="H25" s="56">
        <v>0.15</v>
      </c>
      <c r="I25" s="57">
        <v>35</v>
      </c>
      <c r="J25" s="57">
        <v>100</v>
      </c>
      <c r="K25" s="56">
        <v>0.15</v>
      </c>
      <c r="L25" s="58">
        <v>7</v>
      </c>
      <c r="M25" s="58">
        <v>0</v>
      </c>
      <c r="N25" s="56">
        <v>0.15</v>
      </c>
      <c r="O25" s="58">
        <v>12</v>
      </c>
      <c r="P25" s="57">
        <v>5.0999999999999996</v>
      </c>
      <c r="Q25" s="56">
        <v>0.14000000000000001</v>
      </c>
      <c r="R25" s="57">
        <v>11</v>
      </c>
      <c r="S25" s="57">
        <v>5.7724206568616614</v>
      </c>
      <c r="T25" s="56">
        <v>0.12</v>
      </c>
      <c r="U25" s="57">
        <v>11</v>
      </c>
      <c r="V25" s="14">
        <v>167.56666666666666</v>
      </c>
      <c r="W25" s="50">
        <v>0.11</v>
      </c>
      <c r="X25" s="14">
        <v>24</v>
      </c>
      <c r="Y25" s="43">
        <v>26</v>
      </c>
      <c r="Z25" s="59">
        <v>0.1</v>
      </c>
      <c r="AA25" s="43">
        <v>30</v>
      </c>
      <c r="AB25" s="43">
        <v>12.962962962962962</v>
      </c>
      <c r="AC25" s="59">
        <v>0.08</v>
      </c>
      <c r="AD25" s="43">
        <v>50</v>
      </c>
    </row>
    <row r="26" spans="1:38" s="19" customFormat="1" ht="15" customHeight="1" x14ac:dyDescent="0.3">
      <c r="A26" s="17"/>
      <c r="B26" s="12">
        <f t="shared" si="0"/>
        <v>21.93</v>
      </c>
      <c r="C26" s="12">
        <v>11</v>
      </c>
      <c r="D26" s="25">
        <v>23</v>
      </c>
      <c r="E26" s="11" t="s">
        <v>192</v>
      </c>
      <c r="F26" s="54">
        <v>75218</v>
      </c>
      <c r="G26" s="55">
        <v>88</v>
      </c>
      <c r="H26" s="56">
        <v>0.15</v>
      </c>
      <c r="I26" s="57">
        <v>27</v>
      </c>
      <c r="J26" s="57">
        <v>87.5</v>
      </c>
      <c r="K26" s="56">
        <v>0.15</v>
      </c>
      <c r="L26" s="58">
        <v>17</v>
      </c>
      <c r="M26" s="58">
        <v>100</v>
      </c>
      <c r="N26" s="56">
        <v>0.15</v>
      </c>
      <c r="O26" s="58">
        <v>4</v>
      </c>
      <c r="P26" s="57">
        <v>3.5</v>
      </c>
      <c r="Q26" s="56">
        <v>0.14000000000000001</v>
      </c>
      <c r="R26" s="57">
        <v>22</v>
      </c>
      <c r="S26" s="57">
        <v>1.6046690951633917</v>
      </c>
      <c r="T26" s="56">
        <v>0.12</v>
      </c>
      <c r="U26" s="57">
        <v>40</v>
      </c>
      <c r="V26" s="14">
        <v>204.5</v>
      </c>
      <c r="W26" s="50">
        <v>0.11</v>
      </c>
      <c r="X26" s="14">
        <v>19</v>
      </c>
      <c r="Y26" s="43">
        <v>21.4</v>
      </c>
      <c r="Z26" s="59">
        <v>0.1</v>
      </c>
      <c r="AA26" s="43">
        <v>46</v>
      </c>
      <c r="AB26" s="43">
        <v>90</v>
      </c>
      <c r="AC26" s="59">
        <v>0.08</v>
      </c>
      <c r="AD26" s="43">
        <v>2</v>
      </c>
    </row>
    <row r="27" spans="1:38" s="17" customFormat="1" ht="15" customHeight="1" x14ac:dyDescent="0.3">
      <c r="B27" s="12">
        <f t="shared" si="0"/>
        <v>22.340000000000003</v>
      </c>
      <c r="C27" s="12">
        <v>11</v>
      </c>
      <c r="D27" s="25">
        <v>24</v>
      </c>
      <c r="E27" s="11" t="s">
        <v>134</v>
      </c>
      <c r="F27" s="54">
        <v>41311</v>
      </c>
      <c r="G27" s="55">
        <v>53</v>
      </c>
      <c r="H27" s="56">
        <v>0.15</v>
      </c>
      <c r="I27" s="57">
        <v>49</v>
      </c>
      <c r="J27" s="57">
        <v>100</v>
      </c>
      <c r="K27" s="56">
        <v>0.15</v>
      </c>
      <c r="L27" s="58">
        <v>7</v>
      </c>
      <c r="M27" s="58">
        <v>0</v>
      </c>
      <c r="N27" s="56">
        <v>0.15</v>
      </c>
      <c r="O27" s="58">
        <v>12</v>
      </c>
      <c r="P27" s="57">
        <v>3.3</v>
      </c>
      <c r="Q27" s="56">
        <v>0.14000000000000001</v>
      </c>
      <c r="R27" s="57">
        <v>24</v>
      </c>
      <c r="S27" s="57">
        <v>3.8851637578368958</v>
      </c>
      <c r="T27" s="56">
        <v>0.12</v>
      </c>
      <c r="U27" s="57">
        <v>23</v>
      </c>
      <c r="V27" s="14">
        <v>181.5</v>
      </c>
      <c r="W27" s="50">
        <v>0.11</v>
      </c>
      <c r="X27" s="14">
        <v>22</v>
      </c>
      <c r="Y27" s="43">
        <v>27.4</v>
      </c>
      <c r="Z27" s="59">
        <v>0.1</v>
      </c>
      <c r="AA27" s="43">
        <v>28</v>
      </c>
      <c r="AB27" s="43">
        <v>66.666666666666657</v>
      </c>
      <c r="AC27" s="59">
        <v>0.08</v>
      </c>
      <c r="AD27" s="43">
        <v>10</v>
      </c>
      <c r="AF27" s="65" t="s">
        <v>94</v>
      </c>
      <c r="AG27" s="65"/>
      <c r="AH27" s="65"/>
      <c r="AI27" s="65"/>
      <c r="AJ27" s="65"/>
      <c r="AK27" s="65" t="s">
        <v>95</v>
      </c>
    </row>
    <row r="28" spans="1:38" s="19" customFormat="1" ht="15" customHeight="1" x14ac:dyDescent="0.3">
      <c r="A28" s="17"/>
      <c r="B28" s="12">
        <f t="shared" si="0"/>
        <v>22.17</v>
      </c>
      <c r="C28" s="12">
        <v>11</v>
      </c>
      <c r="D28" s="25">
        <v>25</v>
      </c>
      <c r="E28" s="11" t="s">
        <v>228</v>
      </c>
      <c r="F28" s="54">
        <v>72105</v>
      </c>
      <c r="G28" s="55">
        <v>97.7</v>
      </c>
      <c r="H28" s="56">
        <v>0.15</v>
      </c>
      <c r="I28" s="57">
        <v>22</v>
      </c>
      <c r="J28" s="57">
        <v>82.4</v>
      </c>
      <c r="K28" s="56">
        <v>0.15</v>
      </c>
      <c r="L28" s="58">
        <v>22</v>
      </c>
      <c r="M28" s="58">
        <v>100</v>
      </c>
      <c r="N28" s="56">
        <v>0.15</v>
      </c>
      <c r="O28" s="58">
        <v>4</v>
      </c>
      <c r="P28" s="57">
        <v>3.6</v>
      </c>
      <c r="Q28" s="56">
        <v>0.14000000000000001</v>
      </c>
      <c r="R28" s="57">
        <v>21</v>
      </c>
      <c r="S28" s="57">
        <v>5.1230843908189447</v>
      </c>
      <c r="T28" s="56">
        <v>0.12</v>
      </c>
      <c r="U28" s="57">
        <v>16</v>
      </c>
      <c r="V28" s="14">
        <v>76.647058823529406</v>
      </c>
      <c r="W28" s="50">
        <v>0.11</v>
      </c>
      <c r="X28" s="14">
        <v>59</v>
      </c>
      <c r="Y28" s="43">
        <v>46.4</v>
      </c>
      <c r="Z28" s="59">
        <v>0.1</v>
      </c>
      <c r="AA28" s="43">
        <v>5</v>
      </c>
      <c r="AB28" s="43">
        <v>27.692307692307693</v>
      </c>
      <c r="AC28" s="59">
        <v>0.08</v>
      </c>
      <c r="AD28" s="43">
        <v>39</v>
      </c>
      <c r="AF28" s="65"/>
      <c r="AG28" s="65"/>
      <c r="AH28" s="65"/>
      <c r="AI28" s="65"/>
      <c r="AJ28" s="65"/>
      <c r="AK28" s="65"/>
    </row>
    <row r="29" spans="1:38" s="19" customFormat="1" ht="15" customHeight="1" x14ac:dyDescent="0.3">
      <c r="A29" s="18"/>
      <c r="B29" s="12">
        <f t="shared" si="0"/>
        <v>22.23</v>
      </c>
      <c r="C29" s="12">
        <v>11</v>
      </c>
      <c r="D29" s="25">
        <v>26</v>
      </c>
      <c r="E29" s="11" t="s">
        <v>180</v>
      </c>
      <c r="F29" s="54">
        <v>35647</v>
      </c>
      <c r="G29" s="55">
        <v>124.6</v>
      </c>
      <c r="H29" s="56">
        <v>0.15</v>
      </c>
      <c r="I29" s="57">
        <v>11</v>
      </c>
      <c r="J29" s="57">
        <v>77.8</v>
      </c>
      <c r="K29" s="56">
        <v>0.15</v>
      </c>
      <c r="L29" s="58">
        <v>28</v>
      </c>
      <c r="M29" s="58">
        <v>0</v>
      </c>
      <c r="N29" s="56">
        <v>0.15</v>
      </c>
      <c r="O29" s="58">
        <v>12</v>
      </c>
      <c r="P29" s="57">
        <v>3.7</v>
      </c>
      <c r="Q29" s="56">
        <v>0.14000000000000001</v>
      </c>
      <c r="R29" s="57">
        <v>20</v>
      </c>
      <c r="S29" s="57">
        <v>6.1688220607624764</v>
      </c>
      <c r="T29" s="56">
        <v>0.12</v>
      </c>
      <c r="U29" s="57">
        <v>8</v>
      </c>
      <c r="V29" s="14">
        <v>94.521739130434781</v>
      </c>
      <c r="W29" s="50">
        <v>0.11</v>
      </c>
      <c r="X29" s="14">
        <v>56</v>
      </c>
      <c r="Y29" s="43">
        <v>25.5</v>
      </c>
      <c r="Z29" s="59">
        <v>0.1</v>
      </c>
      <c r="AA29" s="43">
        <v>33</v>
      </c>
      <c r="AB29" s="43">
        <v>54.347826086956516</v>
      </c>
      <c r="AC29" s="59">
        <v>0.08</v>
      </c>
      <c r="AD29" s="43">
        <v>17</v>
      </c>
      <c r="AF29" s="70" t="s">
        <v>87</v>
      </c>
      <c r="AG29" s="71"/>
      <c r="AH29" s="71"/>
      <c r="AI29" s="71"/>
      <c r="AJ29" s="72"/>
      <c r="AK29" s="66">
        <v>0.15</v>
      </c>
      <c r="AL29" s="63"/>
    </row>
    <row r="30" spans="1:38" s="17" customFormat="1" ht="15" customHeight="1" x14ac:dyDescent="0.3">
      <c r="B30" s="12">
        <f t="shared" si="0"/>
        <v>22.04</v>
      </c>
      <c r="C30" s="12">
        <v>11</v>
      </c>
      <c r="D30" s="25">
        <v>27</v>
      </c>
      <c r="E30" s="11" t="s">
        <v>221</v>
      </c>
      <c r="F30" s="54">
        <v>36135</v>
      </c>
      <c r="G30" s="55">
        <v>131.4</v>
      </c>
      <c r="H30" s="56">
        <v>0.15</v>
      </c>
      <c r="I30" s="57">
        <v>9</v>
      </c>
      <c r="J30" s="57">
        <v>88.235294117647058</v>
      </c>
      <c r="K30" s="56">
        <v>0.15</v>
      </c>
      <c r="L30" s="58">
        <v>16</v>
      </c>
      <c r="M30" s="58">
        <v>0</v>
      </c>
      <c r="N30" s="56">
        <v>0.15</v>
      </c>
      <c r="O30" s="58">
        <v>12</v>
      </c>
      <c r="P30" s="57">
        <v>4.5</v>
      </c>
      <c r="Q30" s="56">
        <v>0.14000000000000001</v>
      </c>
      <c r="R30" s="57">
        <v>15</v>
      </c>
      <c r="S30" s="57">
        <v>3.1714404317144043</v>
      </c>
      <c r="T30" s="56">
        <v>0.12</v>
      </c>
      <c r="U30" s="57">
        <v>29</v>
      </c>
      <c r="V30" s="14">
        <v>98.2</v>
      </c>
      <c r="W30" s="50">
        <v>0.11</v>
      </c>
      <c r="X30" s="14">
        <v>53</v>
      </c>
      <c r="Y30" s="43">
        <v>39.700000000000003</v>
      </c>
      <c r="Z30" s="59">
        <v>0.1</v>
      </c>
      <c r="AA30" s="43">
        <v>14</v>
      </c>
      <c r="AB30" s="43">
        <v>17.647058823529413</v>
      </c>
      <c r="AC30" s="59">
        <v>0.08</v>
      </c>
      <c r="AD30" s="43">
        <v>46</v>
      </c>
      <c r="AF30" s="73"/>
      <c r="AG30" s="74"/>
      <c r="AH30" s="74"/>
      <c r="AI30" s="74"/>
      <c r="AJ30" s="75"/>
      <c r="AK30" s="66"/>
      <c r="AL30" s="63"/>
    </row>
    <row r="31" spans="1:38" s="17" customFormat="1" ht="15" customHeight="1" x14ac:dyDescent="0.3">
      <c r="B31" s="12">
        <f t="shared" si="0"/>
        <v>22.38</v>
      </c>
      <c r="C31" s="12">
        <v>11</v>
      </c>
      <c r="D31" s="25">
        <v>28</v>
      </c>
      <c r="E31" s="11" t="s">
        <v>194</v>
      </c>
      <c r="F31" s="54">
        <v>5740</v>
      </c>
      <c r="G31" s="55">
        <v>166.7</v>
      </c>
      <c r="H31" s="56">
        <v>0.15</v>
      </c>
      <c r="I31" s="57">
        <v>3</v>
      </c>
      <c r="J31" s="57">
        <v>50</v>
      </c>
      <c r="K31" s="56">
        <v>0.15</v>
      </c>
      <c r="L31" s="58">
        <v>43</v>
      </c>
      <c r="M31" s="58">
        <v>0</v>
      </c>
      <c r="N31" s="56">
        <v>0.15</v>
      </c>
      <c r="O31" s="58">
        <v>12</v>
      </c>
      <c r="P31" s="57">
        <v>0</v>
      </c>
      <c r="Q31" s="56">
        <v>0.14000000000000001</v>
      </c>
      <c r="R31" s="57">
        <v>27</v>
      </c>
      <c r="S31" s="57">
        <v>5.7491289198606275</v>
      </c>
      <c r="T31" s="56">
        <v>0.12</v>
      </c>
      <c r="U31" s="57">
        <v>12</v>
      </c>
      <c r="V31" s="14">
        <v>154</v>
      </c>
      <c r="W31" s="50">
        <v>0.11</v>
      </c>
      <c r="X31" s="14">
        <v>28</v>
      </c>
      <c r="Y31" s="43">
        <v>18.399999999999999</v>
      </c>
      <c r="Z31" s="59">
        <v>0.1</v>
      </c>
      <c r="AA31" s="43">
        <v>53</v>
      </c>
      <c r="AB31" s="43">
        <v>100</v>
      </c>
      <c r="AC31" s="59">
        <v>0.08</v>
      </c>
      <c r="AD31" s="43">
        <v>1</v>
      </c>
      <c r="AF31" s="76"/>
      <c r="AG31" s="77"/>
      <c r="AH31" s="77"/>
      <c r="AI31" s="77"/>
      <c r="AJ31" s="78"/>
      <c r="AK31" s="66"/>
      <c r="AL31" s="63"/>
    </row>
    <row r="32" spans="1:38" s="18" customFormat="1" ht="15" customHeight="1" x14ac:dyDescent="0.3">
      <c r="A32" s="17"/>
      <c r="B32" s="12">
        <f t="shared" si="0"/>
        <v>22.779999999999998</v>
      </c>
      <c r="C32" s="12">
        <v>12</v>
      </c>
      <c r="D32" s="25">
        <v>29</v>
      </c>
      <c r="E32" s="11" t="s">
        <v>114</v>
      </c>
      <c r="F32" s="54">
        <v>155276</v>
      </c>
      <c r="G32" s="55">
        <v>107.5</v>
      </c>
      <c r="H32" s="56">
        <v>0.15</v>
      </c>
      <c r="I32" s="57">
        <v>15</v>
      </c>
      <c r="J32" s="57">
        <v>66.7</v>
      </c>
      <c r="K32" s="56">
        <v>0.15</v>
      </c>
      <c r="L32" s="58">
        <v>38</v>
      </c>
      <c r="M32" s="58">
        <v>100</v>
      </c>
      <c r="N32" s="56">
        <v>0.15</v>
      </c>
      <c r="O32" s="58">
        <v>4</v>
      </c>
      <c r="P32" s="57">
        <v>10.6</v>
      </c>
      <c r="Q32" s="56">
        <v>0.14000000000000001</v>
      </c>
      <c r="R32" s="57">
        <v>2</v>
      </c>
      <c r="S32" s="57">
        <v>4.5151858625930599</v>
      </c>
      <c r="T32" s="56">
        <v>0.12</v>
      </c>
      <c r="U32" s="57">
        <v>19</v>
      </c>
      <c r="V32" s="14">
        <v>94.147058823529406</v>
      </c>
      <c r="W32" s="50">
        <v>0.11</v>
      </c>
      <c r="X32" s="14">
        <v>57</v>
      </c>
      <c r="Y32" s="43">
        <v>32.5</v>
      </c>
      <c r="Z32" s="59">
        <v>0.1</v>
      </c>
      <c r="AA32" s="43">
        <v>22</v>
      </c>
      <c r="AB32" s="43">
        <v>26.47058823529412</v>
      </c>
      <c r="AC32" s="59">
        <v>0.08</v>
      </c>
      <c r="AD32" s="43">
        <v>40</v>
      </c>
      <c r="AF32" s="70" t="s">
        <v>88</v>
      </c>
      <c r="AG32" s="71"/>
      <c r="AH32" s="71"/>
      <c r="AI32" s="71"/>
      <c r="AJ32" s="72"/>
      <c r="AK32" s="66">
        <v>0.15</v>
      </c>
      <c r="AL32" s="62"/>
    </row>
    <row r="33" spans="1:38" s="17" customFormat="1" ht="15" customHeight="1" x14ac:dyDescent="0.3">
      <c r="B33" s="12">
        <f t="shared" si="0"/>
        <v>22.64</v>
      </c>
      <c r="C33" s="12">
        <v>12</v>
      </c>
      <c r="D33" s="25">
        <v>30</v>
      </c>
      <c r="E33" s="11" t="s">
        <v>148</v>
      </c>
      <c r="F33" s="54">
        <v>58864</v>
      </c>
      <c r="G33" s="55">
        <v>87</v>
      </c>
      <c r="H33" s="56">
        <v>0.15</v>
      </c>
      <c r="I33" s="57">
        <v>29</v>
      </c>
      <c r="J33" s="57">
        <v>50</v>
      </c>
      <c r="K33" s="56">
        <v>0.15</v>
      </c>
      <c r="L33" s="58">
        <v>43</v>
      </c>
      <c r="M33" s="58">
        <v>0</v>
      </c>
      <c r="N33" s="56">
        <v>0.15</v>
      </c>
      <c r="O33" s="58">
        <v>12</v>
      </c>
      <c r="P33" s="57">
        <v>3.2</v>
      </c>
      <c r="Q33" s="56">
        <v>0.14000000000000001</v>
      </c>
      <c r="R33" s="57">
        <v>25</v>
      </c>
      <c r="S33" s="57">
        <v>4.0058439793422131</v>
      </c>
      <c r="T33" s="56">
        <v>0.12</v>
      </c>
      <c r="U33" s="57">
        <v>21</v>
      </c>
      <c r="V33" s="14">
        <v>228.6</v>
      </c>
      <c r="W33" s="50">
        <v>0.11</v>
      </c>
      <c r="X33" s="14">
        <v>14</v>
      </c>
      <c r="Y33" s="43">
        <v>30.1</v>
      </c>
      <c r="Z33" s="59">
        <v>0.1</v>
      </c>
      <c r="AA33" s="43">
        <v>24</v>
      </c>
      <c r="AB33" s="43">
        <v>100</v>
      </c>
      <c r="AC33" s="59">
        <v>0.08</v>
      </c>
      <c r="AD33" s="43">
        <v>1</v>
      </c>
      <c r="AF33" s="73"/>
      <c r="AG33" s="74"/>
      <c r="AH33" s="74"/>
      <c r="AI33" s="74"/>
      <c r="AJ33" s="75"/>
      <c r="AK33" s="66"/>
      <c r="AL33" s="62"/>
    </row>
    <row r="34" spans="1:38" s="18" customFormat="1" ht="15" customHeight="1" x14ac:dyDescent="0.3">
      <c r="B34" s="12">
        <f t="shared" si="0"/>
        <v>22.79</v>
      </c>
      <c r="C34" s="12">
        <v>12</v>
      </c>
      <c r="D34" s="25">
        <v>31</v>
      </c>
      <c r="E34" s="11" t="s">
        <v>224</v>
      </c>
      <c r="F34" s="54">
        <v>62937</v>
      </c>
      <c r="G34" s="55">
        <v>128</v>
      </c>
      <c r="H34" s="56">
        <v>0.15</v>
      </c>
      <c r="I34" s="57">
        <v>10</v>
      </c>
      <c r="J34" s="57">
        <v>67.5</v>
      </c>
      <c r="K34" s="56">
        <v>0.15</v>
      </c>
      <c r="L34" s="58">
        <v>37</v>
      </c>
      <c r="M34" s="58">
        <v>50</v>
      </c>
      <c r="N34" s="56">
        <v>0.15</v>
      </c>
      <c r="O34" s="58">
        <v>7</v>
      </c>
      <c r="P34" s="57">
        <v>3.8</v>
      </c>
      <c r="Q34" s="56">
        <v>0.14000000000000001</v>
      </c>
      <c r="R34" s="57">
        <v>19</v>
      </c>
      <c r="S34" s="57">
        <v>3.5797702464369134</v>
      </c>
      <c r="T34" s="56">
        <v>0.12</v>
      </c>
      <c r="U34" s="57">
        <v>25</v>
      </c>
      <c r="V34" s="14">
        <v>105.85185185185185</v>
      </c>
      <c r="W34" s="50">
        <v>0.11</v>
      </c>
      <c r="X34" s="14">
        <v>49</v>
      </c>
      <c r="Y34" s="43">
        <v>45.9</v>
      </c>
      <c r="Z34" s="59">
        <v>0.1</v>
      </c>
      <c r="AA34" s="43">
        <v>6</v>
      </c>
      <c r="AB34" s="43">
        <v>28.333333333333332</v>
      </c>
      <c r="AC34" s="59">
        <v>0.08</v>
      </c>
      <c r="AD34" s="43">
        <v>38</v>
      </c>
      <c r="AF34" s="76"/>
      <c r="AG34" s="77"/>
      <c r="AH34" s="77"/>
      <c r="AI34" s="77"/>
      <c r="AJ34" s="78"/>
      <c r="AK34" s="66"/>
      <c r="AL34" s="62"/>
    </row>
    <row r="35" spans="1:38" s="18" customFormat="1" ht="15" customHeight="1" x14ac:dyDescent="0.3">
      <c r="A35" s="17"/>
      <c r="B35" s="12">
        <f t="shared" si="0"/>
        <v>22.51</v>
      </c>
      <c r="C35" s="12">
        <v>12</v>
      </c>
      <c r="D35" s="25">
        <v>32</v>
      </c>
      <c r="E35" s="11" t="s">
        <v>222</v>
      </c>
      <c r="F35" s="54">
        <v>86071</v>
      </c>
      <c r="G35" s="55">
        <v>134.5</v>
      </c>
      <c r="H35" s="56">
        <v>0.15</v>
      </c>
      <c r="I35" s="57">
        <v>8</v>
      </c>
      <c r="J35" s="57">
        <v>106.7</v>
      </c>
      <c r="K35" s="56">
        <v>0.15</v>
      </c>
      <c r="L35" s="58">
        <v>4</v>
      </c>
      <c r="M35" s="58">
        <v>100</v>
      </c>
      <c r="N35" s="56">
        <v>0.15</v>
      </c>
      <c r="O35" s="58">
        <v>4</v>
      </c>
      <c r="P35" s="57">
        <v>4</v>
      </c>
      <c r="Q35" s="56">
        <v>0.14000000000000001</v>
      </c>
      <c r="R35" s="57">
        <v>17</v>
      </c>
      <c r="S35" s="57">
        <v>4.7658328589187997</v>
      </c>
      <c r="T35" s="56">
        <v>0.12</v>
      </c>
      <c r="U35" s="57">
        <v>18</v>
      </c>
      <c r="V35" s="14">
        <v>103.5</v>
      </c>
      <c r="W35" s="50">
        <v>0.11</v>
      </c>
      <c r="X35" s="14">
        <v>51</v>
      </c>
      <c r="Y35" s="43">
        <v>15.9</v>
      </c>
      <c r="Z35" s="59">
        <v>0.1</v>
      </c>
      <c r="AA35" s="43">
        <v>58</v>
      </c>
      <c r="AB35" s="43">
        <v>11.428571428571429</v>
      </c>
      <c r="AC35" s="59">
        <v>0.08</v>
      </c>
      <c r="AD35" s="43">
        <v>52</v>
      </c>
      <c r="AF35" s="70" t="s">
        <v>233</v>
      </c>
      <c r="AG35" s="71"/>
      <c r="AH35" s="71"/>
      <c r="AI35" s="71"/>
      <c r="AJ35" s="72"/>
      <c r="AK35" s="66">
        <v>0.15</v>
      </c>
      <c r="AL35" s="62"/>
    </row>
    <row r="36" spans="1:38" s="17" customFormat="1" ht="15" customHeight="1" x14ac:dyDescent="0.3">
      <c r="A36" s="18"/>
      <c r="B36" s="12">
        <f t="shared" ref="B36:B67" si="1">I36*H36+L36*K36+O36*N36+R36*Q36+U36*T36+X36*W36+AA36*Z36+AD36*AC36</f>
        <v>23.380000000000003</v>
      </c>
      <c r="C36" s="12">
        <v>12</v>
      </c>
      <c r="D36" s="25">
        <v>33</v>
      </c>
      <c r="E36" s="11" t="s">
        <v>232</v>
      </c>
      <c r="F36" s="54">
        <v>153519</v>
      </c>
      <c r="G36" s="55">
        <v>96.9</v>
      </c>
      <c r="H36" s="56">
        <v>0.15</v>
      </c>
      <c r="I36" s="57">
        <v>23</v>
      </c>
      <c r="J36" s="57">
        <v>100</v>
      </c>
      <c r="K36" s="56">
        <v>0.15</v>
      </c>
      <c r="L36" s="58">
        <v>7</v>
      </c>
      <c r="M36" s="58">
        <v>100</v>
      </c>
      <c r="N36" s="56">
        <v>0.15</v>
      </c>
      <c r="O36" s="58">
        <v>4</v>
      </c>
      <c r="P36" s="57">
        <v>3.5</v>
      </c>
      <c r="Q36" s="56">
        <v>0.14000000000000001</v>
      </c>
      <c r="R36" s="57">
        <v>22</v>
      </c>
      <c r="S36" s="57">
        <v>3.9597704518658925</v>
      </c>
      <c r="T36" s="56">
        <v>0.12</v>
      </c>
      <c r="U36" s="57">
        <v>22</v>
      </c>
      <c r="V36" s="14">
        <v>127.05</v>
      </c>
      <c r="W36" s="50">
        <v>0.11</v>
      </c>
      <c r="X36" s="14">
        <v>38</v>
      </c>
      <c r="Y36" s="43">
        <v>22.1</v>
      </c>
      <c r="Z36" s="59">
        <v>0.1</v>
      </c>
      <c r="AA36" s="43">
        <v>43</v>
      </c>
      <c r="AB36" s="43">
        <v>11.76470588235294</v>
      </c>
      <c r="AC36" s="59">
        <v>0.08</v>
      </c>
      <c r="AD36" s="43">
        <v>51</v>
      </c>
      <c r="AF36" s="73"/>
      <c r="AG36" s="74"/>
      <c r="AH36" s="74"/>
      <c r="AI36" s="74"/>
      <c r="AJ36" s="75"/>
      <c r="AK36" s="66"/>
      <c r="AL36" s="62"/>
    </row>
    <row r="37" spans="1:38" s="18" customFormat="1" ht="15" customHeight="1" x14ac:dyDescent="0.3">
      <c r="B37" s="12">
        <f t="shared" si="1"/>
        <v>24.470000000000002</v>
      </c>
      <c r="C37" s="12">
        <v>13</v>
      </c>
      <c r="D37" s="25">
        <v>34</v>
      </c>
      <c r="E37" s="11" t="s">
        <v>176</v>
      </c>
      <c r="F37" s="54">
        <v>278761</v>
      </c>
      <c r="G37" s="55">
        <v>91.2</v>
      </c>
      <c r="H37" s="56">
        <v>0.15</v>
      </c>
      <c r="I37" s="57">
        <v>26</v>
      </c>
      <c r="J37" s="57">
        <v>121.4</v>
      </c>
      <c r="K37" s="56">
        <v>0.15</v>
      </c>
      <c r="L37" s="58">
        <v>2</v>
      </c>
      <c r="M37" s="58">
        <v>11.1</v>
      </c>
      <c r="N37" s="56">
        <v>0.15</v>
      </c>
      <c r="O37" s="58">
        <v>11</v>
      </c>
      <c r="P37" s="57">
        <v>3.89</v>
      </c>
      <c r="Q37" s="56">
        <v>0.14000000000000001</v>
      </c>
      <c r="R37" s="57">
        <v>18</v>
      </c>
      <c r="S37" s="57">
        <v>2.8658958749609877</v>
      </c>
      <c r="T37" s="56">
        <v>0.12</v>
      </c>
      <c r="U37" s="57">
        <v>32</v>
      </c>
      <c r="V37" s="14">
        <v>100.86666666666666</v>
      </c>
      <c r="W37" s="50">
        <v>0.11</v>
      </c>
      <c r="X37" s="14">
        <v>52</v>
      </c>
      <c r="Y37" s="43">
        <v>19.2</v>
      </c>
      <c r="Z37" s="59">
        <v>0.1</v>
      </c>
      <c r="AA37" s="43">
        <v>51</v>
      </c>
      <c r="AB37" s="43">
        <v>53.398058252427184</v>
      </c>
      <c r="AC37" s="59">
        <v>0.08</v>
      </c>
      <c r="AD37" s="43">
        <v>18</v>
      </c>
      <c r="AF37" s="76"/>
      <c r="AG37" s="77"/>
      <c r="AH37" s="77"/>
      <c r="AI37" s="77"/>
      <c r="AJ37" s="78"/>
      <c r="AK37" s="66"/>
      <c r="AL37" s="62"/>
    </row>
    <row r="38" spans="1:38" s="17" customFormat="1" ht="15" customHeight="1" x14ac:dyDescent="0.3">
      <c r="B38" s="12">
        <f t="shared" si="1"/>
        <v>23.590000000000003</v>
      </c>
      <c r="C38" s="12">
        <v>13</v>
      </c>
      <c r="D38" s="25">
        <v>35</v>
      </c>
      <c r="E38" s="11" t="s">
        <v>174</v>
      </c>
      <c r="F38" s="54">
        <v>37448</v>
      </c>
      <c r="G38" s="55">
        <v>76.2</v>
      </c>
      <c r="H38" s="56">
        <v>0.15</v>
      </c>
      <c r="I38" s="57">
        <v>37</v>
      </c>
      <c r="J38" s="57">
        <v>85.7</v>
      </c>
      <c r="K38" s="56">
        <v>0.15</v>
      </c>
      <c r="L38" s="58">
        <v>19</v>
      </c>
      <c r="M38" s="58">
        <v>0</v>
      </c>
      <c r="N38" s="56">
        <v>0.15</v>
      </c>
      <c r="O38" s="58">
        <v>12</v>
      </c>
      <c r="P38" s="57">
        <v>4</v>
      </c>
      <c r="Q38" s="56">
        <v>0.14000000000000001</v>
      </c>
      <c r="R38" s="57">
        <v>17</v>
      </c>
      <c r="S38" s="57">
        <v>6.5210425122837004</v>
      </c>
      <c r="T38" s="56">
        <v>0.12</v>
      </c>
      <c r="U38" s="57">
        <v>7</v>
      </c>
      <c r="V38" s="14">
        <v>125.5</v>
      </c>
      <c r="W38" s="50">
        <v>0.11</v>
      </c>
      <c r="X38" s="14">
        <v>39</v>
      </c>
      <c r="Y38" s="43">
        <v>29</v>
      </c>
      <c r="Z38" s="59">
        <v>0.1</v>
      </c>
      <c r="AA38" s="43">
        <v>26</v>
      </c>
      <c r="AB38" s="43">
        <v>25</v>
      </c>
      <c r="AC38" s="59">
        <v>0.08</v>
      </c>
      <c r="AD38" s="43">
        <v>41</v>
      </c>
      <c r="AF38" s="70" t="s">
        <v>234</v>
      </c>
      <c r="AG38" s="71"/>
      <c r="AH38" s="71"/>
      <c r="AI38" s="71"/>
      <c r="AJ38" s="72"/>
      <c r="AK38" s="67">
        <v>0.14000000000000001</v>
      </c>
      <c r="AL38" s="64"/>
    </row>
    <row r="39" spans="1:38" s="18" customFormat="1" ht="15" customHeight="1" x14ac:dyDescent="0.3">
      <c r="A39" s="17"/>
      <c r="B39" s="12">
        <f t="shared" si="1"/>
        <v>24.27</v>
      </c>
      <c r="C39" s="12">
        <v>13</v>
      </c>
      <c r="D39" s="25">
        <v>36</v>
      </c>
      <c r="E39" s="11" t="s">
        <v>195</v>
      </c>
      <c r="F39" s="54">
        <v>69389</v>
      </c>
      <c r="G39" s="55">
        <v>55.1</v>
      </c>
      <c r="H39" s="56">
        <v>0.15</v>
      </c>
      <c r="I39" s="57">
        <v>46</v>
      </c>
      <c r="J39" s="57">
        <v>83.333333333333343</v>
      </c>
      <c r="K39" s="56">
        <v>0.15</v>
      </c>
      <c r="L39" s="58">
        <v>21</v>
      </c>
      <c r="M39" s="58">
        <v>100</v>
      </c>
      <c r="N39" s="56">
        <v>0.15</v>
      </c>
      <c r="O39" s="58">
        <v>4</v>
      </c>
      <c r="P39" s="57">
        <v>3.4</v>
      </c>
      <c r="Q39" s="56">
        <v>0.14000000000000001</v>
      </c>
      <c r="R39" s="57">
        <v>23</v>
      </c>
      <c r="S39" s="57">
        <v>1.5391488564469873</v>
      </c>
      <c r="T39" s="56">
        <v>0.12</v>
      </c>
      <c r="U39" s="57">
        <v>41</v>
      </c>
      <c r="V39" s="14">
        <v>321</v>
      </c>
      <c r="W39" s="50">
        <v>0.11</v>
      </c>
      <c r="X39" s="14">
        <v>8</v>
      </c>
      <c r="Y39" s="43">
        <v>23.2</v>
      </c>
      <c r="Z39" s="59">
        <v>0.1</v>
      </c>
      <c r="AA39" s="43">
        <v>38</v>
      </c>
      <c r="AB39" s="43">
        <v>66.666666666666657</v>
      </c>
      <c r="AC39" s="59">
        <v>0.08</v>
      </c>
      <c r="AD39" s="43">
        <v>10</v>
      </c>
      <c r="AF39" s="73"/>
      <c r="AG39" s="74"/>
      <c r="AH39" s="74"/>
      <c r="AI39" s="74"/>
      <c r="AJ39" s="75"/>
      <c r="AK39" s="68"/>
      <c r="AL39" s="64"/>
    </row>
    <row r="40" spans="1:38" s="17" customFormat="1" ht="15" customHeight="1" x14ac:dyDescent="0.3">
      <c r="A40" s="19"/>
      <c r="B40" s="12">
        <f t="shared" si="1"/>
        <v>23.669999999999998</v>
      </c>
      <c r="C40" s="12">
        <v>13</v>
      </c>
      <c r="D40" s="25">
        <v>37</v>
      </c>
      <c r="E40" s="11" t="s">
        <v>123</v>
      </c>
      <c r="F40" s="54">
        <v>98831</v>
      </c>
      <c r="G40" s="55">
        <v>71</v>
      </c>
      <c r="H40" s="56">
        <v>0.15</v>
      </c>
      <c r="I40" s="57">
        <v>39</v>
      </c>
      <c r="J40" s="57">
        <v>70</v>
      </c>
      <c r="K40" s="56">
        <v>0.15</v>
      </c>
      <c r="L40" s="58">
        <v>34</v>
      </c>
      <c r="M40" s="58">
        <v>100</v>
      </c>
      <c r="N40" s="56">
        <v>0.15</v>
      </c>
      <c r="O40" s="58">
        <v>4</v>
      </c>
      <c r="P40" s="57">
        <v>3.5</v>
      </c>
      <c r="Q40" s="56">
        <v>0.14000000000000001</v>
      </c>
      <c r="R40" s="57">
        <v>22</v>
      </c>
      <c r="S40" s="57">
        <v>5.5013103176128944</v>
      </c>
      <c r="T40" s="56">
        <v>0.12</v>
      </c>
      <c r="U40" s="57">
        <v>14</v>
      </c>
      <c r="V40" s="14">
        <v>217.66666666666666</v>
      </c>
      <c r="W40" s="50">
        <v>0.11</v>
      </c>
      <c r="X40" s="14">
        <v>18</v>
      </c>
      <c r="Y40" s="43">
        <v>27.3</v>
      </c>
      <c r="Z40" s="59">
        <v>0.1</v>
      </c>
      <c r="AA40" s="43">
        <v>29</v>
      </c>
      <c r="AB40" s="43">
        <v>33.333333333333329</v>
      </c>
      <c r="AC40" s="59">
        <v>0.08</v>
      </c>
      <c r="AD40" s="43">
        <v>31</v>
      </c>
      <c r="AF40" s="76"/>
      <c r="AG40" s="77"/>
      <c r="AH40" s="77"/>
      <c r="AI40" s="77"/>
      <c r="AJ40" s="78"/>
      <c r="AK40" s="69"/>
      <c r="AL40" s="64"/>
    </row>
    <row r="41" spans="1:38" s="17" customFormat="1" ht="15" customHeight="1" x14ac:dyDescent="0.3">
      <c r="A41" s="18"/>
      <c r="B41" s="12">
        <f t="shared" si="1"/>
        <v>23.799999999999997</v>
      </c>
      <c r="C41" s="12">
        <v>13</v>
      </c>
      <c r="D41" s="25">
        <v>38</v>
      </c>
      <c r="E41" s="11" t="s">
        <v>191</v>
      </c>
      <c r="F41" s="54">
        <v>51393</v>
      </c>
      <c r="G41" s="55">
        <v>29.8</v>
      </c>
      <c r="H41" s="56">
        <v>0.15</v>
      </c>
      <c r="I41" s="57">
        <v>65</v>
      </c>
      <c r="J41" s="57">
        <v>150</v>
      </c>
      <c r="K41" s="56">
        <v>0.15</v>
      </c>
      <c r="L41" s="58">
        <v>1</v>
      </c>
      <c r="M41" s="58">
        <v>0</v>
      </c>
      <c r="N41" s="56">
        <v>0.15</v>
      </c>
      <c r="O41" s="58">
        <v>12</v>
      </c>
      <c r="P41" s="57">
        <v>3.3</v>
      </c>
      <c r="Q41" s="56">
        <v>0.14000000000000001</v>
      </c>
      <c r="R41" s="57">
        <v>24</v>
      </c>
      <c r="S41" s="57">
        <v>2.6598953164827894</v>
      </c>
      <c r="T41" s="56">
        <v>0.12</v>
      </c>
      <c r="U41" s="57">
        <v>34</v>
      </c>
      <c r="V41" s="14">
        <v>157</v>
      </c>
      <c r="W41" s="50">
        <v>0.11</v>
      </c>
      <c r="X41" s="14">
        <v>26</v>
      </c>
      <c r="Y41" s="43">
        <v>39.700000000000003</v>
      </c>
      <c r="Z41" s="59">
        <v>0.1</v>
      </c>
      <c r="AA41" s="43">
        <v>14</v>
      </c>
      <c r="AB41" s="43">
        <v>83.333333333333343</v>
      </c>
      <c r="AC41" s="59">
        <v>0.08</v>
      </c>
      <c r="AD41" s="43">
        <v>5</v>
      </c>
      <c r="AF41" s="79" t="s">
        <v>102</v>
      </c>
      <c r="AG41" s="79"/>
      <c r="AH41" s="79"/>
      <c r="AI41" s="79"/>
      <c r="AJ41" s="79"/>
      <c r="AK41" s="67">
        <v>0.12</v>
      </c>
      <c r="AL41" s="64"/>
    </row>
    <row r="42" spans="1:38" s="17" customFormat="1" ht="15" customHeight="1" x14ac:dyDescent="0.3">
      <c r="A42" s="18"/>
      <c r="B42" s="12">
        <f t="shared" si="1"/>
        <v>25.4</v>
      </c>
      <c r="C42" s="12">
        <v>14</v>
      </c>
      <c r="D42" s="25">
        <v>39</v>
      </c>
      <c r="E42" s="11" t="s">
        <v>204</v>
      </c>
      <c r="F42" s="54">
        <v>84015</v>
      </c>
      <c r="G42" s="55">
        <v>49.1</v>
      </c>
      <c r="H42" s="56">
        <v>0.15</v>
      </c>
      <c r="I42" s="57">
        <v>52</v>
      </c>
      <c r="J42" s="57">
        <v>85.714285714285708</v>
      </c>
      <c r="K42" s="56">
        <v>0.15</v>
      </c>
      <c r="L42" s="58">
        <v>19</v>
      </c>
      <c r="M42" s="58">
        <v>100</v>
      </c>
      <c r="N42" s="56">
        <v>0.15</v>
      </c>
      <c r="O42" s="58">
        <v>4</v>
      </c>
      <c r="P42" s="57">
        <v>3.3</v>
      </c>
      <c r="Q42" s="56">
        <v>0.14000000000000001</v>
      </c>
      <c r="R42" s="57">
        <v>24</v>
      </c>
      <c r="S42" s="57">
        <v>2.5102660239242991</v>
      </c>
      <c r="T42" s="56">
        <v>0.12</v>
      </c>
      <c r="U42" s="57">
        <v>35</v>
      </c>
      <c r="V42" s="14">
        <v>640.79999999999995</v>
      </c>
      <c r="W42" s="50">
        <v>0.11</v>
      </c>
      <c r="X42" s="14">
        <v>3</v>
      </c>
      <c r="Y42" s="43">
        <v>21.6</v>
      </c>
      <c r="Z42" s="59">
        <v>0.1</v>
      </c>
      <c r="AA42" s="43">
        <v>45</v>
      </c>
      <c r="AB42" s="43">
        <v>50</v>
      </c>
      <c r="AC42" s="59">
        <v>0.08</v>
      </c>
      <c r="AD42" s="43">
        <v>22</v>
      </c>
      <c r="AF42" s="79"/>
      <c r="AG42" s="79"/>
      <c r="AH42" s="79"/>
      <c r="AI42" s="79"/>
      <c r="AJ42" s="79"/>
      <c r="AK42" s="68"/>
      <c r="AL42" s="64"/>
    </row>
    <row r="43" spans="1:38" s="17" customFormat="1" ht="15" customHeight="1" x14ac:dyDescent="0.3">
      <c r="A43" s="19"/>
      <c r="B43" s="12">
        <f t="shared" si="1"/>
        <v>25.07</v>
      </c>
      <c r="C43" s="12">
        <v>14</v>
      </c>
      <c r="D43" s="25">
        <v>40</v>
      </c>
      <c r="E43" s="11" t="s">
        <v>244</v>
      </c>
      <c r="F43" s="54">
        <v>188345</v>
      </c>
      <c r="G43" s="55">
        <v>53.8</v>
      </c>
      <c r="H43" s="56">
        <v>0.15</v>
      </c>
      <c r="I43" s="57">
        <v>47</v>
      </c>
      <c r="J43" s="57">
        <v>70.8</v>
      </c>
      <c r="K43" s="56">
        <v>0.15</v>
      </c>
      <c r="L43" s="58">
        <v>33</v>
      </c>
      <c r="M43" s="58">
        <v>0</v>
      </c>
      <c r="N43" s="56">
        <v>0.15</v>
      </c>
      <c r="O43" s="58">
        <v>12</v>
      </c>
      <c r="P43" s="57">
        <v>3.4</v>
      </c>
      <c r="Q43" s="56">
        <v>0.14000000000000001</v>
      </c>
      <c r="R43" s="57">
        <v>23</v>
      </c>
      <c r="S43" s="57">
        <v>8.0692346491810252</v>
      </c>
      <c r="T43" s="56">
        <v>0.12</v>
      </c>
      <c r="U43" s="57">
        <v>5</v>
      </c>
      <c r="V43" s="14">
        <v>999.42857142857144</v>
      </c>
      <c r="W43" s="50">
        <v>0.11</v>
      </c>
      <c r="X43" s="14">
        <v>1</v>
      </c>
      <c r="Y43" s="43">
        <v>17.600000000000001</v>
      </c>
      <c r="Z43" s="59">
        <v>0.1</v>
      </c>
      <c r="AA43" s="43">
        <v>55</v>
      </c>
      <c r="AB43" s="43">
        <v>48.387096774193552</v>
      </c>
      <c r="AC43" s="59">
        <v>0.08</v>
      </c>
      <c r="AD43" s="43">
        <v>23</v>
      </c>
      <c r="AF43" s="79"/>
      <c r="AG43" s="79"/>
      <c r="AH43" s="79"/>
      <c r="AI43" s="79"/>
      <c r="AJ43" s="79"/>
      <c r="AK43" s="69"/>
      <c r="AL43" s="64"/>
    </row>
    <row r="44" spans="1:38" s="18" customFormat="1" ht="15" customHeight="1" x14ac:dyDescent="0.3">
      <c r="B44" s="12">
        <f t="shared" si="1"/>
        <v>26.27</v>
      </c>
      <c r="C44" s="12">
        <v>15</v>
      </c>
      <c r="D44" s="25">
        <v>41</v>
      </c>
      <c r="E44" s="11" t="s">
        <v>188</v>
      </c>
      <c r="F44" s="54">
        <v>21990</v>
      </c>
      <c r="G44" s="55">
        <v>32.299999999999997</v>
      </c>
      <c r="H44" s="56">
        <v>0.15</v>
      </c>
      <c r="I44" s="57">
        <v>64</v>
      </c>
      <c r="J44" s="57">
        <v>100</v>
      </c>
      <c r="K44" s="56">
        <v>0.15</v>
      </c>
      <c r="L44" s="58">
        <v>7</v>
      </c>
      <c r="M44" s="58">
        <v>0</v>
      </c>
      <c r="N44" s="56">
        <v>0.15</v>
      </c>
      <c r="O44" s="58">
        <v>12</v>
      </c>
      <c r="P44" s="57">
        <v>3.5</v>
      </c>
      <c r="Q44" s="56">
        <v>0.14000000000000001</v>
      </c>
      <c r="R44" s="57">
        <v>22</v>
      </c>
      <c r="S44" s="57">
        <v>0.75034106412005463</v>
      </c>
      <c r="T44" s="56">
        <v>0.12</v>
      </c>
      <c r="U44" s="57">
        <v>46</v>
      </c>
      <c r="V44" s="14">
        <v>134</v>
      </c>
      <c r="W44" s="50">
        <v>0.11</v>
      </c>
      <c r="X44" s="14">
        <v>34</v>
      </c>
      <c r="Y44" s="43">
        <v>42.2</v>
      </c>
      <c r="Z44" s="59">
        <v>0.1</v>
      </c>
      <c r="AA44" s="43">
        <v>10</v>
      </c>
      <c r="AB44" s="43">
        <v>80</v>
      </c>
      <c r="AC44" s="59">
        <v>0.08</v>
      </c>
      <c r="AD44" s="43">
        <v>6</v>
      </c>
      <c r="AF44" s="79" t="s">
        <v>103</v>
      </c>
      <c r="AG44" s="79"/>
      <c r="AH44" s="79"/>
      <c r="AI44" s="79"/>
      <c r="AJ44" s="79"/>
      <c r="AK44" s="67">
        <v>0.11</v>
      </c>
      <c r="AL44" s="62"/>
    </row>
    <row r="45" spans="1:38" s="17" customFormat="1" ht="15" customHeight="1" x14ac:dyDescent="0.3">
      <c r="B45" s="12">
        <f t="shared" si="1"/>
        <v>26.040000000000003</v>
      </c>
      <c r="C45" s="12">
        <v>15</v>
      </c>
      <c r="D45" s="25">
        <v>42</v>
      </c>
      <c r="E45" s="11" t="s">
        <v>196</v>
      </c>
      <c r="F45" s="54">
        <v>56216</v>
      </c>
      <c r="G45" s="55">
        <v>53.6</v>
      </c>
      <c r="H45" s="56">
        <v>0.15</v>
      </c>
      <c r="I45" s="57">
        <v>48</v>
      </c>
      <c r="J45" s="57">
        <v>71.400000000000006</v>
      </c>
      <c r="K45" s="56">
        <v>0.15</v>
      </c>
      <c r="L45" s="58">
        <v>32</v>
      </c>
      <c r="M45" s="58">
        <v>200</v>
      </c>
      <c r="N45" s="56">
        <v>0.15</v>
      </c>
      <c r="O45" s="58">
        <v>2</v>
      </c>
      <c r="P45" s="57">
        <v>3.4</v>
      </c>
      <c r="Q45" s="56">
        <v>0.14000000000000001</v>
      </c>
      <c r="R45" s="57">
        <v>23</v>
      </c>
      <c r="S45" s="57">
        <v>3.4563113704283479</v>
      </c>
      <c r="T45" s="56">
        <v>0.12</v>
      </c>
      <c r="U45" s="57">
        <v>26</v>
      </c>
      <c r="V45" s="14">
        <v>168</v>
      </c>
      <c r="W45" s="50">
        <v>0.11</v>
      </c>
      <c r="X45" s="14">
        <v>24</v>
      </c>
      <c r="Y45" s="43">
        <v>26</v>
      </c>
      <c r="Z45" s="59">
        <v>0.1</v>
      </c>
      <c r="AA45" s="43">
        <v>30</v>
      </c>
      <c r="AB45" s="43">
        <v>50</v>
      </c>
      <c r="AC45" s="59">
        <v>0.08</v>
      </c>
      <c r="AD45" s="43">
        <v>22</v>
      </c>
      <c r="AF45" s="79"/>
      <c r="AG45" s="79"/>
      <c r="AH45" s="79"/>
      <c r="AI45" s="79"/>
      <c r="AJ45" s="79"/>
      <c r="AK45" s="68"/>
      <c r="AL45" s="62"/>
    </row>
    <row r="46" spans="1:38" s="17" customFormat="1" ht="15" customHeight="1" x14ac:dyDescent="0.3">
      <c r="A46" s="18"/>
      <c r="B46" s="12">
        <f t="shared" si="1"/>
        <v>27.410000000000004</v>
      </c>
      <c r="C46" s="12">
        <v>16</v>
      </c>
      <c r="D46" s="25">
        <v>43</v>
      </c>
      <c r="E46" s="11" t="s">
        <v>227</v>
      </c>
      <c r="F46" s="54">
        <v>126252</v>
      </c>
      <c r="G46" s="55">
        <v>59.9</v>
      </c>
      <c r="H46" s="56">
        <v>0.15</v>
      </c>
      <c r="I46" s="57">
        <v>44</v>
      </c>
      <c r="J46" s="57">
        <v>116.7</v>
      </c>
      <c r="K46" s="56">
        <v>0.15</v>
      </c>
      <c r="L46" s="58">
        <v>4</v>
      </c>
      <c r="M46" s="58">
        <v>0</v>
      </c>
      <c r="N46" s="56">
        <v>0.15</v>
      </c>
      <c r="O46" s="58">
        <v>12</v>
      </c>
      <c r="P46" s="57">
        <v>3.6</v>
      </c>
      <c r="Q46" s="56">
        <v>0.14000000000000001</v>
      </c>
      <c r="R46" s="57">
        <v>21</v>
      </c>
      <c r="S46" s="57">
        <v>2.1203624497037672</v>
      </c>
      <c r="T46" s="56">
        <v>0.12</v>
      </c>
      <c r="U46" s="57">
        <v>37</v>
      </c>
      <c r="V46" s="14">
        <v>133.33333333333334</v>
      </c>
      <c r="W46" s="50">
        <v>0.11</v>
      </c>
      <c r="X46" s="14">
        <v>35</v>
      </c>
      <c r="Y46" s="43">
        <v>23.1</v>
      </c>
      <c r="Z46" s="59">
        <v>0.1</v>
      </c>
      <c r="AA46" s="43">
        <v>39</v>
      </c>
      <c r="AB46" s="43">
        <v>25</v>
      </c>
      <c r="AC46" s="59">
        <v>0.08</v>
      </c>
      <c r="AD46" s="43">
        <v>41</v>
      </c>
      <c r="AF46" s="79"/>
      <c r="AG46" s="79"/>
      <c r="AH46" s="79"/>
      <c r="AI46" s="79"/>
      <c r="AJ46" s="79"/>
      <c r="AK46" s="69"/>
      <c r="AL46" s="62"/>
    </row>
    <row r="47" spans="1:38" s="18" customFormat="1" ht="15" customHeight="1" x14ac:dyDescent="0.3">
      <c r="A47" s="17"/>
      <c r="B47" s="12">
        <f t="shared" si="1"/>
        <v>27.330000000000002</v>
      </c>
      <c r="C47" s="12">
        <v>16</v>
      </c>
      <c r="D47" s="25">
        <v>44</v>
      </c>
      <c r="E47" s="11" t="s">
        <v>168</v>
      </c>
      <c r="F47" s="54">
        <v>153825</v>
      </c>
      <c r="G47" s="55">
        <v>52.2</v>
      </c>
      <c r="H47" s="56">
        <v>0.15</v>
      </c>
      <c r="I47" s="57">
        <v>50</v>
      </c>
      <c r="J47" s="57">
        <v>78.571428571428569</v>
      </c>
      <c r="K47" s="56">
        <v>0.15</v>
      </c>
      <c r="L47" s="58">
        <v>27</v>
      </c>
      <c r="M47" s="58">
        <v>0</v>
      </c>
      <c r="N47" s="56">
        <v>0.15</v>
      </c>
      <c r="O47" s="58">
        <v>12</v>
      </c>
      <c r="P47" s="57">
        <v>4.8</v>
      </c>
      <c r="Q47" s="56">
        <v>0.14000000000000001</v>
      </c>
      <c r="R47" s="57">
        <v>13</v>
      </c>
      <c r="S47" s="57">
        <v>3.1535836177474401</v>
      </c>
      <c r="T47" s="56">
        <v>0.12</v>
      </c>
      <c r="U47" s="57">
        <v>29</v>
      </c>
      <c r="V47" s="14">
        <v>120.86363636363636</v>
      </c>
      <c r="W47" s="50">
        <v>0.11</v>
      </c>
      <c r="X47" s="14">
        <v>42</v>
      </c>
      <c r="Y47" s="43">
        <v>24.9</v>
      </c>
      <c r="Z47" s="59">
        <v>0.1</v>
      </c>
      <c r="AA47" s="43">
        <v>35</v>
      </c>
      <c r="AB47" s="43">
        <v>76.31578947368422</v>
      </c>
      <c r="AC47" s="59">
        <v>0.08</v>
      </c>
      <c r="AD47" s="43">
        <v>7</v>
      </c>
      <c r="AF47" s="79" t="s">
        <v>104</v>
      </c>
      <c r="AG47" s="79"/>
      <c r="AH47" s="79"/>
      <c r="AI47" s="79"/>
      <c r="AJ47" s="79"/>
      <c r="AK47" s="67">
        <v>0.1</v>
      </c>
      <c r="AL47" s="62"/>
    </row>
    <row r="48" spans="1:38" s="18" customFormat="1" ht="15" customHeight="1" x14ac:dyDescent="0.3">
      <c r="A48" s="17"/>
      <c r="B48" s="12">
        <f t="shared" si="1"/>
        <v>27.15</v>
      </c>
      <c r="C48" s="12">
        <v>16</v>
      </c>
      <c r="D48" s="25">
        <v>45</v>
      </c>
      <c r="E48" s="11" t="s">
        <v>209</v>
      </c>
      <c r="F48" s="54">
        <v>126836</v>
      </c>
      <c r="G48" s="55">
        <v>64.099999999999994</v>
      </c>
      <c r="H48" s="56">
        <v>0.15</v>
      </c>
      <c r="I48" s="57">
        <v>43</v>
      </c>
      <c r="J48" s="57">
        <v>60</v>
      </c>
      <c r="K48" s="56">
        <v>0.15</v>
      </c>
      <c r="L48" s="58">
        <v>40</v>
      </c>
      <c r="M48" s="58">
        <v>200</v>
      </c>
      <c r="N48" s="56">
        <v>0.15</v>
      </c>
      <c r="O48" s="58">
        <v>2</v>
      </c>
      <c r="P48" s="57">
        <v>3.2</v>
      </c>
      <c r="Q48" s="56">
        <v>0.14000000000000001</v>
      </c>
      <c r="R48" s="57">
        <v>25</v>
      </c>
      <c r="S48" s="57">
        <v>1.9292629852723202</v>
      </c>
      <c r="T48" s="56">
        <v>0.12</v>
      </c>
      <c r="U48" s="57">
        <v>39</v>
      </c>
      <c r="V48" s="14">
        <v>917.75</v>
      </c>
      <c r="W48" s="50">
        <v>0.11</v>
      </c>
      <c r="X48" s="14">
        <v>2</v>
      </c>
      <c r="Y48" s="43">
        <v>20.5</v>
      </c>
      <c r="Z48" s="59">
        <v>0.1</v>
      </c>
      <c r="AA48" s="43">
        <v>48</v>
      </c>
      <c r="AB48" s="43">
        <v>60</v>
      </c>
      <c r="AC48" s="59">
        <v>0.08</v>
      </c>
      <c r="AD48" s="43">
        <v>15</v>
      </c>
      <c r="AF48" s="79"/>
      <c r="AG48" s="79"/>
      <c r="AH48" s="79"/>
      <c r="AI48" s="79"/>
      <c r="AJ48" s="79"/>
      <c r="AK48" s="68"/>
      <c r="AL48" s="62"/>
    </row>
    <row r="49" spans="1:38" s="17" customFormat="1" ht="15" customHeight="1" x14ac:dyDescent="0.3">
      <c r="B49" s="12">
        <f t="shared" si="1"/>
        <v>26.509999999999998</v>
      </c>
      <c r="C49" s="12">
        <v>16</v>
      </c>
      <c r="D49" s="25">
        <v>46</v>
      </c>
      <c r="E49" s="11" t="s">
        <v>210</v>
      </c>
      <c r="F49" s="54">
        <v>158354</v>
      </c>
      <c r="G49" s="55">
        <v>48.5</v>
      </c>
      <c r="H49" s="56">
        <v>0.15</v>
      </c>
      <c r="I49" s="57">
        <v>53</v>
      </c>
      <c r="J49" s="57">
        <v>64.3</v>
      </c>
      <c r="K49" s="56">
        <v>0.15</v>
      </c>
      <c r="L49" s="58">
        <v>39</v>
      </c>
      <c r="M49" s="58">
        <v>0</v>
      </c>
      <c r="N49" s="56">
        <v>0.15</v>
      </c>
      <c r="O49" s="58">
        <v>12</v>
      </c>
      <c r="P49" s="57">
        <v>3</v>
      </c>
      <c r="Q49" s="56">
        <v>0.14000000000000001</v>
      </c>
      <c r="R49" s="57">
        <v>26</v>
      </c>
      <c r="S49" s="57">
        <v>3.1985298761003826</v>
      </c>
      <c r="T49" s="56">
        <v>0.12</v>
      </c>
      <c r="U49" s="57">
        <v>29</v>
      </c>
      <c r="V49" s="14">
        <v>331.25</v>
      </c>
      <c r="W49" s="50">
        <v>0.11</v>
      </c>
      <c r="X49" s="14">
        <v>7</v>
      </c>
      <c r="Y49" s="43">
        <v>31</v>
      </c>
      <c r="Z49" s="59">
        <v>0.1</v>
      </c>
      <c r="AA49" s="43">
        <v>23</v>
      </c>
      <c r="AB49" s="43">
        <v>70.588235294117652</v>
      </c>
      <c r="AC49" s="59">
        <v>0.08</v>
      </c>
      <c r="AD49" s="43">
        <v>9</v>
      </c>
      <c r="AF49" s="79"/>
      <c r="AG49" s="79"/>
      <c r="AH49" s="79"/>
      <c r="AI49" s="79"/>
      <c r="AJ49" s="79"/>
      <c r="AK49" s="69"/>
      <c r="AL49" s="62"/>
    </row>
    <row r="50" spans="1:38" s="19" customFormat="1" ht="15" customHeight="1" x14ac:dyDescent="0.3">
      <c r="B50" s="12">
        <f t="shared" si="1"/>
        <v>27.41</v>
      </c>
      <c r="C50" s="12">
        <v>16</v>
      </c>
      <c r="D50" s="25">
        <v>47</v>
      </c>
      <c r="E50" s="11" t="s">
        <v>172</v>
      </c>
      <c r="F50" s="54">
        <v>119186</v>
      </c>
      <c r="G50" s="55">
        <v>76.8</v>
      </c>
      <c r="H50" s="56">
        <v>0.15</v>
      </c>
      <c r="I50" s="57">
        <v>36</v>
      </c>
      <c r="J50" s="57">
        <v>69.8</v>
      </c>
      <c r="K50" s="56">
        <v>0.15</v>
      </c>
      <c r="L50" s="58">
        <v>35</v>
      </c>
      <c r="M50" s="58">
        <v>25</v>
      </c>
      <c r="N50" s="56">
        <v>0.15</v>
      </c>
      <c r="O50" s="58">
        <v>10</v>
      </c>
      <c r="P50" s="57">
        <v>4.3</v>
      </c>
      <c r="Q50" s="56">
        <v>0.14000000000000001</v>
      </c>
      <c r="R50" s="57">
        <v>16</v>
      </c>
      <c r="S50" s="57">
        <v>5.6575436712365548</v>
      </c>
      <c r="T50" s="56">
        <v>0.12</v>
      </c>
      <c r="U50" s="57">
        <v>12</v>
      </c>
      <c r="V50" s="14">
        <v>121.24324324324324</v>
      </c>
      <c r="W50" s="50">
        <v>0.11</v>
      </c>
      <c r="X50" s="14">
        <v>42</v>
      </c>
      <c r="Y50" s="43">
        <v>25.7</v>
      </c>
      <c r="Z50" s="59">
        <v>0.1</v>
      </c>
      <c r="AA50" s="43">
        <v>32</v>
      </c>
      <c r="AB50" s="43">
        <v>17.333333333333336</v>
      </c>
      <c r="AC50" s="59">
        <v>0.08</v>
      </c>
      <c r="AD50" s="43">
        <v>47</v>
      </c>
      <c r="AF50" s="79" t="s">
        <v>235</v>
      </c>
      <c r="AG50" s="79"/>
      <c r="AH50" s="79"/>
      <c r="AI50" s="79"/>
      <c r="AJ50" s="79"/>
      <c r="AK50" s="67">
        <v>0.08</v>
      </c>
      <c r="AL50" s="63"/>
    </row>
    <row r="51" spans="1:38" s="17" customFormat="1" ht="15" customHeight="1" x14ac:dyDescent="0.3">
      <c r="B51" s="12">
        <f t="shared" si="1"/>
        <v>27.48</v>
      </c>
      <c r="C51" s="12">
        <v>16</v>
      </c>
      <c r="D51" s="25">
        <v>48</v>
      </c>
      <c r="E51" s="11" t="s">
        <v>208</v>
      </c>
      <c r="F51" s="54">
        <v>94356</v>
      </c>
      <c r="G51" s="55">
        <v>66.3</v>
      </c>
      <c r="H51" s="56">
        <v>0.15</v>
      </c>
      <c r="I51" s="57">
        <v>42</v>
      </c>
      <c r="J51" s="57">
        <v>88.888888888888886</v>
      </c>
      <c r="K51" s="56">
        <v>0.15</v>
      </c>
      <c r="L51" s="58">
        <v>15</v>
      </c>
      <c r="M51" s="58">
        <v>100</v>
      </c>
      <c r="N51" s="56">
        <v>0.15</v>
      </c>
      <c r="O51" s="58">
        <v>4</v>
      </c>
      <c r="P51" s="57">
        <v>3.3</v>
      </c>
      <c r="Q51" s="56">
        <v>0.14000000000000001</v>
      </c>
      <c r="R51" s="57">
        <v>24</v>
      </c>
      <c r="S51" s="57">
        <v>1.8822332443087879</v>
      </c>
      <c r="T51" s="56">
        <v>0.12</v>
      </c>
      <c r="U51" s="57">
        <v>39</v>
      </c>
      <c r="V51" s="14">
        <v>128.5</v>
      </c>
      <c r="W51" s="50">
        <v>0.11</v>
      </c>
      <c r="X51" s="14">
        <v>37</v>
      </c>
      <c r="Y51" s="43">
        <v>20.8</v>
      </c>
      <c r="Z51" s="59">
        <v>0.1</v>
      </c>
      <c r="AA51" s="43">
        <v>47</v>
      </c>
      <c r="AB51" s="43">
        <v>53.333333333333336</v>
      </c>
      <c r="AC51" s="59">
        <v>0.08</v>
      </c>
      <c r="AD51" s="43">
        <v>19</v>
      </c>
      <c r="AF51" s="79"/>
      <c r="AG51" s="79"/>
      <c r="AH51" s="79"/>
      <c r="AI51" s="79"/>
      <c r="AJ51" s="79"/>
      <c r="AK51" s="68"/>
      <c r="AL51" s="63"/>
    </row>
    <row r="52" spans="1:38" s="17" customFormat="1" ht="15" customHeight="1" x14ac:dyDescent="0.3">
      <c r="A52" s="18"/>
      <c r="B52" s="12">
        <f t="shared" si="1"/>
        <v>27.23</v>
      </c>
      <c r="C52" s="12">
        <v>16</v>
      </c>
      <c r="D52" s="25">
        <v>49</v>
      </c>
      <c r="E52" s="11" t="s">
        <v>128</v>
      </c>
      <c r="F52" s="54">
        <v>19279</v>
      </c>
      <c r="G52" s="55">
        <v>46.3</v>
      </c>
      <c r="H52" s="56">
        <v>0.15</v>
      </c>
      <c r="I52" s="57">
        <v>57</v>
      </c>
      <c r="J52" s="57">
        <v>100</v>
      </c>
      <c r="K52" s="56">
        <v>0.15</v>
      </c>
      <c r="L52" s="58">
        <v>7</v>
      </c>
      <c r="M52" s="58">
        <v>0</v>
      </c>
      <c r="N52" s="56">
        <v>0.15</v>
      </c>
      <c r="O52" s="58">
        <v>12</v>
      </c>
      <c r="P52" s="57">
        <v>3.4</v>
      </c>
      <c r="Q52" s="56">
        <v>0.14000000000000001</v>
      </c>
      <c r="R52" s="57">
        <v>23</v>
      </c>
      <c r="S52" s="57">
        <v>1.3226827117589086</v>
      </c>
      <c r="T52" s="56">
        <v>0.12</v>
      </c>
      <c r="U52" s="57">
        <v>43</v>
      </c>
      <c r="V52" s="14">
        <v>116</v>
      </c>
      <c r="W52" s="50">
        <v>0.11</v>
      </c>
      <c r="X52" s="14">
        <v>45</v>
      </c>
      <c r="Y52" s="43">
        <v>36.299999999999997</v>
      </c>
      <c r="Z52" s="59">
        <v>0.1</v>
      </c>
      <c r="AA52" s="43">
        <v>17</v>
      </c>
      <c r="AB52" s="43">
        <v>66.666666666666657</v>
      </c>
      <c r="AC52" s="59">
        <v>0.08</v>
      </c>
      <c r="AD52" s="43">
        <v>10</v>
      </c>
      <c r="AF52" s="79"/>
      <c r="AG52" s="79"/>
      <c r="AH52" s="79"/>
      <c r="AI52" s="79"/>
      <c r="AJ52" s="79"/>
      <c r="AK52" s="69"/>
      <c r="AL52" s="63"/>
    </row>
    <row r="53" spans="1:38" s="17" customFormat="1" ht="15" customHeight="1" x14ac:dyDescent="0.3">
      <c r="B53" s="12">
        <f t="shared" si="1"/>
        <v>28.490000000000002</v>
      </c>
      <c r="C53" s="12">
        <v>17</v>
      </c>
      <c r="D53" s="25">
        <v>50</v>
      </c>
      <c r="E53" s="11" t="s">
        <v>216</v>
      </c>
      <c r="F53" s="54">
        <v>208529</v>
      </c>
      <c r="G53" s="55">
        <v>82.2</v>
      </c>
      <c r="H53" s="56">
        <v>0.15</v>
      </c>
      <c r="I53" s="57">
        <v>32</v>
      </c>
      <c r="J53" s="57">
        <v>87</v>
      </c>
      <c r="K53" s="56">
        <v>0.15</v>
      </c>
      <c r="L53" s="58">
        <v>18</v>
      </c>
      <c r="M53" s="58">
        <v>50</v>
      </c>
      <c r="N53" s="56">
        <v>0.15</v>
      </c>
      <c r="O53" s="58">
        <v>7</v>
      </c>
      <c r="P53" s="57">
        <v>5.4</v>
      </c>
      <c r="Q53" s="56">
        <v>0.14000000000000001</v>
      </c>
      <c r="R53" s="57">
        <v>9</v>
      </c>
      <c r="S53" s="57">
        <v>3.1448863227656583</v>
      </c>
      <c r="T53" s="56">
        <v>0.12</v>
      </c>
      <c r="U53" s="57">
        <v>30</v>
      </c>
      <c r="V53" s="14">
        <v>46.5</v>
      </c>
      <c r="W53" s="50">
        <v>0.11</v>
      </c>
      <c r="X53" s="14">
        <v>62</v>
      </c>
      <c r="Y53" s="43">
        <v>13.5</v>
      </c>
      <c r="Z53" s="59">
        <v>0.1</v>
      </c>
      <c r="AA53" s="43">
        <v>61</v>
      </c>
      <c r="AB53" s="43">
        <v>41.304347826086953</v>
      </c>
      <c r="AC53" s="59">
        <v>0.08</v>
      </c>
      <c r="AD53" s="43">
        <v>27</v>
      </c>
      <c r="AF53" s="74"/>
      <c r="AG53" s="74"/>
      <c r="AH53" s="74"/>
      <c r="AI53" s="74"/>
      <c r="AJ53" s="74"/>
      <c r="AK53" s="36"/>
    </row>
    <row r="54" spans="1:38" s="17" customFormat="1" ht="15" customHeight="1" x14ac:dyDescent="0.3">
      <c r="B54" s="12">
        <f t="shared" si="1"/>
        <v>28.41</v>
      </c>
      <c r="C54" s="12">
        <v>17</v>
      </c>
      <c r="D54" s="25">
        <v>51</v>
      </c>
      <c r="E54" s="11" t="s">
        <v>230</v>
      </c>
      <c r="F54" s="54">
        <v>198533</v>
      </c>
      <c r="G54" s="55">
        <v>100.6</v>
      </c>
      <c r="H54" s="56">
        <v>0.15</v>
      </c>
      <c r="I54" s="57">
        <v>19</v>
      </c>
      <c r="J54" s="57">
        <v>68.8</v>
      </c>
      <c r="K54" s="56">
        <v>0.15</v>
      </c>
      <c r="L54" s="58">
        <v>35</v>
      </c>
      <c r="M54" s="58">
        <v>33.299999999999997</v>
      </c>
      <c r="N54" s="56">
        <v>0.15</v>
      </c>
      <c r="O54" s="58">
        <v>9</v>
      </c>
      <c r="P54" s="57">
        <v>3.3</v>
      </c>
      <c r="Q54" s="56">
        <v>0.14000000000000001</v>
      </c>
      <c r="R54" s="57">
        <v>24</v>
      </c>
      <c r="S54" s="57">
        <v>3.0191454317418263</v>
      </c>
      <c r="T54" s="56">
        <v>0.12</v>
      </c>
      <c r="U54" s="57">
        <v>31</v>
      </c>
      <c r="V54" s="14">
        <v>105.3225806451613</v>
      </c>
      <c r="W54" s="50">
        <v>0.11</v>
      </c>
      <c r="X54" s="14">
        <v>50</v>
      </c>
      <c r="Y54" s="43">
        <v>25.8</v>
      </c>
      <c r="Z54" s="59">
        <v>0.1</v>
      </c>
      <c r="AA54" s="43">
        <v>31</v>
      </c>
      <c r="AB54" s="43">
        <v>25</v>
      </c>
      <c r="AC54" s="59">
        <v>0.08</v>
      </c>
      <c r="AD54" s="43">
        <v>41</v>
      </c>
    </row>
    <row r="55" spans="1:38" s="17" customFormat="1" ht="15" customHeight="1" x14ac:dyDescent="0.3">
      <c r="B55" s="12">
        <f t="shared" si="1"/>
        <v>28</v>
      </c>
      <c r="C55" s="12">
        <v>17</v>
      </c>
      <c r="D55" s="25">
        <v>52</v>
      </c>
      <c r="E55" s="11" t="s">
        <v>225</v>
      </c>
      <c r="F55" s="54">
        <v>137176</v>
      </c>
      <c r="G55" s="55">
        <v>81.5</v>
      </c>
      <c r="H55" s="56">
        <v>0.15</v>
      </c>
      <c r="I55" s="57">
        <v>34</v>
      </c>
      <c r="J55" s="57">
        <v>91.428571428571431</v>
      </c>
      <c r="K55" s="56">
        <v>0.15</v>
      </c>
      <c r="L55" s="58">
        <v>14</v>
      </c>
      <c r="M55" s="58">
        <v>33.299999999999997</v>
      </c>
      <c r="N55" s="56">
        <v>0.15</v>
      </c>
      <c r="O55" s="58">
        <v>9</v>
      </c>
      <c r="P55" s="57">
        <v>3.7</v>
      </c>
      <c r="Q55" s="56">
        <v>0.14000000000000001</v>
      </c>
      <c r="R55" s="57">
        <v>20</v>
      </c>
      <c r="S55" s="57">
        <v>3.1302851810812391</v>
      </c>
      <c r="T55" s="56">
        <v>0.12</v>
      </c>
      <c r="U55" s="57">
        <v>30</v>
      </c>
      <c r="V55" s="14">
        <v>96.166666666666671</v>
      </c>
      <c r="W55" s="50">
        <v>0.11</v>
      </c>
      <c r="X55" s="14">
        <v>55</v>
      </c>
      <c r="Y55" s="43">
        <v>19.7</v>
      </c>
      <c r="Z55" s="59">
        <v>0.1</v>
      </c>
      <c r="AA55" s="43">
        <v>50</v>
      </c>
      <c r="AB55" s="43">
        <v>43.75</v>
      </c>
      <c r="AC55" s="59">
        <v>0.08</v>
      </c>
      <c r="AD55" s="43">
        <v>25</v>
      </c>
      <c r="AF55" s="84" t="s">
        <v>112</v>
      </c>
      <c r="AG55" s="85"/>
      <c r="AH55" s="85"/>
      <c r="AI55" s="85"/>
      <c r="AJ55" s="85"/>
      <c r="AK55" s="86"/>
    </row>
    <row r="56" spans="1:38" s="17" customFormat="1" ht="15" customHeight="1" x14ac:dyDescent="0.3">
      <c r="A56" s="18"/>
      <c r="B56" s="12">
        <f t="shared" si="1"/>
        <v>27.929999999999996</v>
      </c>
      <c r="C56" s="12">
        <v>17</v>
      </c>
      <c r="D56" s="25">
        <v>53</v>
      </c>
      <c r="E56" s="11" t="s">
        <v>140</v>
      </c>
      <c r="F56" s="54">
        <v>2833</v>
      </c>
      <c r="G56" s="55">
        <v>148.14814814814815</v>
      </c>
      <c r="H56" s="56">
        <v>0.15</v>
      </c>
      <c r="I56" s="57">
        <v>5</v>
      </c>
      <c r="J56" s="57">
        <v>50</v>
      </c>
      <c r="K56" s="56">
        <v>0.15</v>
      </c>
      <c r="L56" s="58">
        <v>43</v>
      </c>
      <c r="M56" s="58">
        <v>0</v>
      </c>
      <c r="N56" s="56">
        <v>0.15</v>
      </c>
      <c r="O56" s="58">
        <v>12</v>
      </c>
      <c r="P56" s="57">
        <v>3.3</v>
      </c>
      <c r="Q56" s="56">
        <v>0.14000000000000001</v>
      </c>
      <c r="R56" s="57">
        <v>24</v>
      </c>
      <c r="S56" s="57">
        <v>0</v>
      </c>
      <c r="T56" s="56">
        <v>0.12</v>
      </c>
      <c r="U56" s="57">
        <v>48</v>
      </c>
      <c r="V56" s="14">
        <v>0</v>
      </c>
      <c r="W56" s="50">
        <v>0.11</v>
      </c>
      <c r="X56" s="14">
        <v>65</v>
      </c>
      <c r="Y56" s="43">
        <v>42.8</v>
      </c>
      <c r="Z56" s="59">
        <v>0.1</v>
      </c>
      <c r="AA56" s="43">
        <v>9</v>
      </c>
      <c r="AB56" s="43">
        <v>50</v>
      </c>
      <c r="AC56" s="59">
        <v>0.08</v>
      </c>
      <c r="AD56" s="43">
        <v>22</v>
      </c>
      <c r="AF56" s="87"/>
      <c r="AG56" s="88"/>
      <c r="AH56" s="88"/>
      <c r="AI56" s="88"/>
      <c r="AJ56" s="88"/>
      <c r="AK56" s="89"/>
    </row>
    <row r="57" spans="1:38" s="18" customFormat="1" ht="15" customHeight="1" x14ac:dyDescent="0.3">
      <c r="A57" s="17"/>
      <c r="B57" s="12">
        <f t="shared" si="1"/>
        <v>29.359999999999996</v>
      </c>
      <c r="C57" s="12">
        <v>18</v>
      </c>
      <c r="D57" s="25">
        <v>54</v>
      </c>
      <c r="E57" s="11" t="s">
        <v>223</v>
      </c>
      <c r="F57" s="54">
        <v>183413</v>
      </c>
      <c r="G57" s="55">
        <v>42.9</v>
      </c>
      <c r="H57" s="56">
        <v>0.15</v>
      </c>
      <c r="I57" s="57">
        <v>58</v>
      </c>
      <c r="J57" s="57">
        <v>81.578947368421055</v>
      </c>
      <c r="K57" s="56">
        <v>0.15</v>
      </c>
      <c r="L57" s="58">
        <v>24</v>
      </c>
      <c r="M57" s="58">
        <v>75</v>
      </c>
      <c r="N57" s="56">
        <v>0.15</v>
      </c>
      <c r="O57" s="58">
        <v>5</v>
      </c>
      <c r="P57" s="57">
        <v>3.9</v>
      </c>
      <c r="Q57" s="56">
        <v>0.14000000000000001</v>
      </c>
      <c r="R57" s="57">
        <v>18</v>
      </c>
      <c r="S57" s="57">
        <v>2.0140339016318363</v>
      </c>
      <c r="T57" s="56">
        <v>0.12</v>
      </c>
      <c r="U57" s="57">
        <v>38</v>
      </c>
      <c r="V57" s="14">
        <v>115.92307692307692</v>
      </c>
      <c r="W57" s="50">
        <v>0.11</v>
      </c>
      <c r="X57" s="14">
        <v>45</v>
      </c>
      <c r="Y57" s="43">
        <v>25.4</v>
      </c>
      <c r="Z57" s="59">
        <v>0.1</v>
      </c>
      <c r="AA57" s="43">
        <v>34</v>
      </c>
      <c r="AB57" s="43">
        <v>66.037735849056602</v>
      </c>
      <c r="AC57" s="59">
        <v>0.08</v>
      </c>
      <c r="AD57" s="43">
        <v>11</v>
      </c>
      <c r="AF57" s="70" t="s">
        <v>106</v>
      </c>
      <c r="AG57" s="71"/>
      <c r="AH57" s="71"/>
      <c r="AI57" s="71"/>
      <c r="AJ57" s="71"/>
      <c r="AK57" s="72"/>
    </row>
    <row r="58" spans="1:38" s="18" customFormat="1" ht="15" customHeight="1" x14ac:dyDescent="0.3">
      <c r="A58" s="19"/>
      <c r="B58" s="12">
        <f t="shared" si="1"/>
        <v>28.84</v>
      </c>
      <c r="C58" s="12">
        <v>18</v>
      </c>
      <c r="D58" s="25">
        <v>55</v>
      </c>
      <c r="E58" s="11" t="s">
        <v>193</v>
      </c>
      <c r="F58" s="54">
        <v>107791</v>
      </c>
      <c r="G58" s="55">
        <v>32.9</v>
      </c>
      <c r="H58" s="56">
        <v>0.15</v>
      </c>
      <c r="I58" s="57">
        <v>63</v>
      </c>
      <c r="J58" s="57">
        <v>84.6</v>
      </c>
      <c r="K58" s="56">
        <v>0.15</v>
      </c>
      <c r="L58" s="58">
        <v>20</v>
      </c>
      <c r="M58" s="58">
        <v>100</v>
      </c>
      <c r="N58" s="56">
        <v>0.15</v>
      </c>
      <c r="O58" s="58">
        <v>4</v>
      </c>
      <c r="P58" s="57">
        <v>3.4</v>
      </c>
      <c r="Q58" s="56">
        <v>0.14000000000000001</v>
      </c>
      <c r="R58" s="57">
        <v>23</v>
      </c>
      <c r="S58" s="57">
        <v>1.3600393353805049</v>
      </c>
      <c r="T58" s="56">
        <v>0.12</v>
      </c>
      <c r="U58" s="57">
        <v>42</v>
      </c>
      <c r="V58" s="14">
        <v>266</v>
      </c>
      <c r="W58" s="50">
        <v>0.11</v>
      </c>
      <c r="X58" s="14">
        <v>11</v>
      </c>
      <c r="Y58" s="43">
        <v>22.8</v>
      </c>
      <c r="Z58" s="59">
        <v>0.1</v>
      </c>
      <c r="AA58" s="43">
        <v>40</v>
      </c>
      <c r="AB58" s="43">
        <v>36.84210526315789</v>
      </c>
      <c r="AC58" s="59">
        <v>0.08</v>
      </c>
      <c r="AD58" s="43">
        <v>29</v>
      </c>
      <c r="AF58" s="73"/>
      <c r="AG58" s="74"/>
      <c r="AH58" s="74"/>
      <c r="AI58" s="74"/>
      <c r="AJ58" s="74"/>
      <c r="AK58" s="75"/>
    </row>
    <row r="59" spans="1:38" s="18" customFormat="1" ht="15" customHeight="1" x14ac:dyDescent="0.3">
      <c r="B59" s="12">
        <f t="shared" si="1"/>
        <v>30.23</v>
      </c>
      <c r="C59" s="12">
        <v>19</v>
      </c>
      <c r="D59" s="25">
        <v>56</v>
      </c>
      <c r="E59" s="11" t="s">
        <v>245</v>
      </c>
      <c r="F59" s="54">
        <v>424108</v>
      </c>
      <c r="G59" s="55">
        <v>42.8</v>
      </c>
      <c r="H59" s="56">
        <v>0.15</v>
      </c>
      <c r="I59" s="57">
        <v>59</v>
      </c>
      <c r="J59" s="57">
        <v>77.5</v>
      </c>
      <c r="K59" s="56">
        <v>0.15</v>
      </c>
      <c r="L59" s="58">
        <v>29</v>
      </c>
      <c r="M59" s="58">
        <v>50</v>
      </c>
      <c r="N59" s="56">
        <v>0.15</v>
      </c>
      <c r="O59" s="58">
        <v>7</v>
      </c>
      <c r="P59" s="57">
        <v>6.9</v>
      </c>
      <c r="Q59" s="56">
        <v>0.14000000000000001</v>
      </c>
      <c r="R59" s="57">
        <v>5</v>
      </c>
      <c r="S59" s="57">
        <v>2</v>
      </c>
      <c r="T59" s="56">
        <v>0.12</v>
      </c>
      <c r="U59" s="57">
        <v>38</v>
      </c>
      <c r="V59" s="14">
        <v>145.25</v>
      </c>
      <c r="W59" s="50">
        <v>0.11</v>
      </c>
      <c r="X59" s="14">
        <v>32</v>
      </c>
      <c r="Y59" s="43">
        <v>17.399999999999999</v>
      </c>
      <c r="Z59" s="59">
        <v>0.1</v>
      </c>
      <c r="AA59" s="43">
        <v>56</v>
      </c>
      <c r="AB59" s="43">
        <v>52.5</v>
      </c>
      <c r="AC59" s="59">
        <v>0.08</v>
      </c>
      <c r="AD59" s="43">
        <v>20</v>
      </c>
      <c r="AF59" s="76"/>
      <c r="AG59" s="77"/>
      <c r="AH59" s="77"/>
      <c r="AI59" s="77"/>
      <c r="AJ59" s="77"/>
      <c r="AK59" s="78"/>
    </row>
    <row r="60" spans="1:38" s="17" customFormat="1" ht="15" customHeight="1" x14ac:dyDescent="0.3">
      <c r="A60" s="18"/>
      <c r="B60" s="12">
        <f t="shared" si="1"/>
        <v>29.889999999999997</v>
      </c>
      <c r="C60" s="12">
        <v>19</v>
      </c>
      <c r="D60" s="25">
        <v>57</v>
      </c>
      <c r="E60" s="11" t="s">
        <v>149</v>
      </c>
      <c r="F60" s="54">
        <v>232612</v>
      </c>
      <c r="G60" s="55">
        <v>48.3</v>
      </c>
      <c r="H60" s="56">
        <v>0.15</v>
      </c>
      <c r="I60" s="57">
        <v>54</v>
      </c>
      <c r="J60" s="57">
        <v>81.818181818181827</v>
      </c>
      <c r="K60" s="56">
        <v>0.15</v>
      </c>
      <c r="L60" s="58">
        <v>23</v>
      </c>
      <c r="M60" s="58">
        <v>150</v>
      </c>
      <c r="N60" s="56">
        <v>0.15</v>
      </c>
      <c r="O60" s="58">
        <v>3</v>
      </c>
      <c r="P60" s="57">
        <v>3.2</v>
      </c>
      <c r="Q60" s="56">
        <v>0.14000000000000001</v>
      </c>
      <c r="R60" s="57">
        <v>25</v>
      </c>
      <c r="S60" s="57">
        <v>0.97501418671435691</v>
      </c>
      <c r="T60" s="56">
        <v>0.12</v>
      </c>
      <c r="U60" s="57">
        <v>45</v>
      </c>
      <c r="V60" s="14">
        <v>272</v>
      </c>
      <c r="W60" s="50">
        <v>0.11</v>
      </c>
      <c r="X60" s="14">
        <v>9</v>
      </c>
      <c r="Y60" s="43">
        <v>18.7</v>
      </c>
      <c r="Z60" s="59">
        <v>0.1</v>
      </c>
      <c r="AA60" s="43">
        <v>52</v>
      </c>
      <c r="AB60" s="43">
        <v>29.629629629629626</v>
      </c>
      <c r="AC60" s="59">
        <v>0.08</v>
      </c>
      <c r="AD60" s="43">
        <v>35</v>
      </c>
    </row>
    <row r="61" spans="1:38" s="18" customFormat="1" ht="15" customHeight="1" x14ac:dyDescent="0.3">
      <c r="B61" s="12">
        <f t="shared" si="1"/>
        <v>29.75</v>
      </c>
      <c r="C61" s="12">
        <v>19</v>
      </c>
      <c r="D61" s="25">
        <v>58</v>
      </c>
      <c r="E61" s="11" t="s">
        <v>141</v>
      </c>
      <c r="F61" s="54">
        <v>120217</v>
      </c>
      <c r="G61" s="55">
        <v>98.8</v>
      </c>
      <c r="H61" s="56">
        <v>0.15</v>
      </c>
      <c r="I61" s="57">
        <v>21</v>
      </c>
      <c r="J61" s="57">
        <v>30.76923076923077</v>
      </c>
      <c r="K61" s="56">
        <v>0.15</v>
      </c>
      <c r="L61" s="58">
        <v>44</v>
      </c>
      <c r="M61" s="58">
        <v>100</v>
      </c>
      <c r="N61" s="56">
        <v>0.15</v>
      </c>
      <c r="O61" s="58">
        <v>4</v>
      </c>
      <c r="P61" s="57">
        <v>3.3</v>
      </c>
      <c r="Q61" s="56">
        <v>0.14000000000000001</v>
      </c>
      <c r="R61" s="57">
        <v>24</v>
      </c>
      <c r="S61" s="57">
        <v>1.3666952261327434</v>
      </c>
      <c r="T61" s="56">
        <v>0.12</v>
      </c>
      <c r="U61" s="57">
        <v>42</v>
      </c>
      <c r="V61" s="14">
        <v>131.80000000000001</v>
      </c>
      <c r="W61" s="50">
        <v>0.11</v>
      </c>
      <c r="X61" s="14">
        <v>36</v>
      </c>
      <c r="Y61" s="43">
        <v>14.5</v>
      </c>
      <c r="Z61" s="59">
        <v>0.1</v>
      </c>
      <c r="AA61" s="43">
        <v>60</v>
      </c>
      <c r="AB61" s="43">
        <v>61.53846153846154</v>
      </c>
      <c r="AC61" s="59">
        <v>0.08</v>
      </c>
      <c r="AD61" s="43">
        <v>13</v>
      </c>
      <c r="AF61" s="90" t="s">
        <v>105</v>
      </c>
      <c r="AG61" s="90"/>
      <c r="AH61" s="90"/>
      <c r="AI61" s="90"/>
      <c r="AJ61" s="90"/>
      <c r="AK61" s="90"/>
    </row>
    <row r="62" spans="1:38" s="18" customFormat="1" ht="15" customHeight="1" x14ac:dyDescent="0.3">
      <c r="A62" s="17"/>
      <c r="B62" s="12">
        <f t="shared" si="1"/>
        <v>30.169999999999998</v>
      </c>
      <c r="C62" s="12">
        <v>19</v>
      </c>
      <c r="D62" s="25">
        <v>59</v>
      </c>
      <c r="E62" s="11" t="s">
        <v>205</v>
      </c>
      <c r="F62" s="54">
        <v>24643</v>
      </c>
      <c r="G62" s="55">
        <v>40.299999999999997</v>
      </c>
      <c r="H62" s="56">
        <v>0.15</v>
      </c>
      <c r="I62" s="57">
        <v>61</v>
      </c>
      <c r="J62" s="57">
        <v>50</v>
      </c>
      <c r="K62" s="56">
        <v>0.15</v>
      </c>
      <c r="L62" s="58">
        <v>43</v>
      </c>
      <c r="M62" s="58">
        <v>0</v>
      </c>
      <c r="N62" s="56">
        <v>0.15</v>
      </c>
      <c r="O62" s="58">
        <v>12</v>
      </c>
      <c r="P62" s="57">
        <v>3.3</v>
      </c>
      <c r="Q62" s="56">
        <v>0.14000000000000001</v>
      </c>
      <c r="R62" s="57">
        <v>24</v>
      </c>
      <c r="S62" s="57">
        <v>2.5240433388791947</v>
      </c>
      <c r="T62" s="56">
        <v>0.12</v>
      </c>
      <c r="U62" s="57">
        <v>35</v>
      </c>
      <c r="V62" s="14">
        <v>232</v>
      </c>
      <c r="W62" s="50">
        <v>0.11</v>
      </c>
      <c r="X62" s="14">
        <v>13</v>
      </c>
      <c r="Y62" s="43">
        <v>23.8</v>
      </c>
      <c r="Z62" s="59">
        <v>0.1</v>
      </c>
      <c r="AA62" s="43">
        <v>37</v>
      </c>
      <c r="AB62" s="43">
        <v>100</v>
      </c>
      <c r="AC62" s="59">
        <v>0.08</v>
      </c>
      <c r="AD62" s="43">
        <v>1</v>
      </c>
      <c r="AF62" s="90"/>
      <c r="AG62" s="90"/>
      <c r="AH62" s="90"/>
      <c r="AI62" s="90"/>
      <c r="AJ62" s="90"/>
      <c r="AK62" s="90"/>
    </row>
    <row r="63" spans="1:38" s="17" customFormat="1" ht="15" customHeight="1" x14ac:dyDescent="0.3">
      <c r="A63" s="18"/>
      <c r="B63" s="12">
        <f t="shared" si="1"/>
        <v>29.61</v>
      </c>
      <c r="C63" s="12">
        <v>19</v>
      </c>
      <c r="D63" s="25">
        <v>60</v>
      </c>
      <c r="E63" s="11" t="s">
        <v>150</v>
      </c>
      <c r="F63" s="54">
        <v>23636</v>
      </c>
      <c r="G63" s="55">
        <v>47.6</v>
      </c>
      <c r="H63" s="56">
        <v>0.15</v>
      </c>
      <c r="I63" s="57">
        <v>55</v>
      </c>
      <c r="J63" s="57">
        <v>150</v>
      </c>
      <c r="K63" s="56">
        <v>0.15</v>
      </c>
      <c r="L63" s="58">
        <v>1</v>
      </c>
      <c r="M63" s="58">
        <v>0</v>
      </c>
      <c r="N63" s="56">
        <v>0.15</v>
      </c>
      <c r="O63" s="58">
        <v>12</v>
      </c>
      <c r="P63" s="57">
        <v>3</v>
      </c>
      <c r="Q63" s="56">
        <v>0.14000000000000001</v>
      </c>
      <c r="R63" s="57">
        <v>26</v>
      </c>
      <c r="S63" s="57">
        <v>2.1365713318666444</v>
      </c>
      <c r="T63" s="56">
        <v>0.12</v>
      </c>
      <c r="U63" s="57">
        <v>37</v>
      </c>
      <c r="V63" s="14">
        <v>60</v>
      </c>
      <c r="W63" s="50">
        <v>0.11</v>
      </c>
      <c r="X63" s="14">
        <v>61</v>
      </c>
      <c r="Y63" s="43">
        <v>27.8</v>
      </c>
      <c r="Z63" s="59">
        <v>0.1</v>
      </c>
      <c r="AA63" s="43">
        <v>27</v>
      </c>
      <c r="AB63" s="43">
        <v>44.444444444444443</v>
      </c>
      <c r="AC63" s="59">
        <v>0.08</v>
      </c>
      <c r="AD63" s="43">
        <v>24</v>
      </c>
      <c r="AF63" s="91" t="s">
        <v>108</v>
      </c>
      <c r="AG63" s="91"/>
      <c r="AH63" s="91"/>
      <c r="AI63" s="91"/>
      <c r="AJ63" s="91"/>
      <c r="AK63" s="91"/>
    </row>
    <row r="64" spans="1:38" s="17" customFormat="1" ht="15" customHeight="1" x14ac:dyDescent="0.3">
      <c r="B64" s="12">
        <f t="shared" si="1"/>
        <v>30.11</v>
      </c>
      <c r="C64" s="12">
        <v>19</v>
      </c>
      <c r="D64" s="25">
        <v>61</v>
      </c>
      <c r="E64" s="11" t="s">
        <v>190</v>
      </c>
      <c r="F64" s="54">
        <v>1956</v>
      </c>
      <c r="G64" s="55">
        <v>152.19999999999999</v>
      </c>
      <c r="H64" s="56">
        <v>0.15</v>
      </c>
      <c r="I64" s="57">
        <v>4</v>
      </c>
      <c r="J64" s="57">
        <v>50</v>
      </c>
      <c r="K64" s="56">
        <v>0.15</v>
      </c>
      <c r="L64" s="58">
        <v>43</v>
      </c>
      <c r="M64" s="58">
        <v>0</v>
      </c>
      <c r="N64" s="56">
        <v>0.15</v>
      </c>
      <c r="O64" s="58">
        <v>12</v>
      </c>
      <c r="P64" s="57">
        <v>0</v>
      </c>
      <c r="Q64" s="56">
        <v>0.14000000000000001</v>
      </c>
      <c r="R64" s="57">
        <v>27</v>
      </c>
      <c r="S64" s="57">
        <v>0</v>
      </c>
      <c r="T64" s="56">
        <v>0.12</v>
      </c>
      <c r="U64" s="57">
        <v>48</v>
      </c>
      <c r="V64" s="14">
        <v>14</v>
      </c>
      <c r="W64" s="50">
        <v>0.11</v>
      </c>
      <c r="X64" s="14">
        <v>64</v>
      </c>
      <c r="Y64" s="43">
        <v>58</v>
      </c>
      <c r="Z64" s="59">
        <v>0.1</v>
      </c>
      <c r="AA64" s="43">
        <v>2</v>
      </c>
      <c r="AB64" s="43">
        <v>0</v>
      </c>
      <c r="AC64" s="59">
        <v>0.08</v>
      </c>
      <c r="AD64" s="43">
        <v>56</v>
      </c>
      <c r="AF64" s="91"/>
      <c r="AG64" s="91"/>
      <c r="AH64" s="91"/>
      <c r="AI64" s="91"/>
      <c r="AJ64" s="91"/>
      <c r="AK64" s="91"/>
    </row>
    <row r="65" spans="1:37" s="18" customFormat="1" ht="15" customHeight="1" x14ac:dyDescent="0.3">
      <c r="A65" s="17"/>
      <c r="B65" s="12">
        <f t="shared" si="1"/>
        <v>30.7</v>
      </c>
      <c r="C65" s="12">
        <v>20</v>
      </c>
      <c r="D65" s="25">
        <v>62</v>
      </c>
      <c r="E65" s="11" t="s">
        <v>162</v>
      </c>
      <c r="F65" s="54">
        <v>103766</v>
      </c>
      <c r="G65" s="55">
        <v>40.5</v>
      </c>
      <c r="H65" s="56">
        <v>0.15</v>
      </c>
      <c r="I65" s="57">
        <v>60</v>
      </c>
      <c r="J65" s="57">
        <v>76.19047619047619</v>
      </c>
      <c r="K65" s="56">
        <v>0.15</v>
      </c>
      <c r="L65" s="58">
        <v>30</v>
      </c>
      <c r="M65" s="58">
        <v>50</v>
      </c>
      <c r="N65" s="56">
        <v>0.15</v>
      </c>
      <c r="O65" s="58">
        <v>7</v>
      </c>
      <c r="P65" s="57">
        <v>5.2</v>
      </c>
      <c r="Q65" s="56">
        <v>0.14000000000000001</v>
      </c>
      <c r="R65" s="57">
        <v>10</v>
      </c>
      <c r="S65" s="57">
        <v>1.5534953645702831</v>
      </c>
      <c r="T65" s="56">
        <v>0.12</v>
      </c>
      <c r="U65" s="57">
        <v>40</v>
      </c>
      <c r="V65" s="14">
        <v>150.66666666666666</v>
      </c>
      <c r="W65" s="50">
        <v>0.11</v>
      </c>
      <c r="X65" s="14">
        <v>29</v>
      </c>
      <c r="Y65" s="43">
        <v>22.4</v>
      </c>
      <c r="Z65" s="59">
        <v>0.1</v>
      </c>
      <c r="AA65" s="43">
        <v>42</v>
      </c>
      <c r="AB65" s="43">
        <v>31.03448275862069</v>
      </c>
      <c r="AC65" s="59">
        <v>0.08</v>
      </c>
      <c r="AD65" s="43">
        <v>32</v>
      </c>
      <c r="AF65" s="91"/>
      <c r="AG65" s="91"/>
      <c r="AH65" s="91"/>
      <c r="AI65" s="91"/>
      <c r="AJ65" s="91"/>
      <c r="AK65" s="91"/>
    </row>
    <row r="66" spans="1:37" s="17" customFormat="1" ht="15" customHeight="1" x14ac:dyDescent="0.3">
      <c r="A66" s="19"/>
      <c r="B66" s="12">
        <f t="shared" si="1"/>
        <v>30.529999999999998</v>
      </c>
      <c r="C66" s="12">
        <v>20</v>
      </c>
      <c r="D66" s="25">
        <v>63</v>
      </c>
      <c r="E66" s="11" t="s">
        <v>220</v>
      </c>
      <c r="F66" s="54">
        <v>322669</v>
      </c>
      <c r="G66" s="55">
        <v>68.541325549939486</v>
      </c>
      <c r="H66" s="56">
        <v>0.15</v>
      </c>
      <c r="I66" s="57">
        <v>41</v>
      </c>
      <c r="J66" s="57">
        <v>92.2</v>
      </c>
      <c r="K66" s="56">
        <v>0.15</v>
      </c>
      <c r="L66" s="58">
        <v>12</v>
      </c>
      <c r="M66" s="58">
        <v>0</v>
      </c>
      <c r="N66" s="56">
        <v>0.15</v>
      </c>
      <c r="O66" s="58">
        <v>12</v>
      </c>
      <c r="P66" s="57">
        <v>4.5</v>
      </c>
      <c r="Q66" s="56">
        <v>0.14000000000000001</v>
      </c>
      <c r="R66" s="57">
        <v>15</v>
      </c>
      <c r="S66" s="57">
        <v>2.8022524630503707</v>
      </c>
      <c r="T66" s="56">
        <v>0.12</v>
      </c>
      <c r="U66" s="57">
        <v>33</v>
      </c>
      <c r="V66" s="14">
        <v>89.026315789473685</v>
      </c>
      <c r="W66" s="50">
        <v>0.11</v>
      </c>
      <c r="X66" s="14">
        <v>58</v>
      </c>
      <c r="Y66" s="43">
        <v>16.100000000000001</v>
      </c>
      <c r="Z66" s="59">
        <v>0.1</v>
      </c>
      <c r="AA66" s="43">
        <v>57</v>
      </c>
      <c r="AB66" s="43">
        <v>30.555555555555557</v>
      </c>
      <c r="AC66" s="59">
        <v>0.08</v>
      </c>
      <c r="AD66" s="43">
        <v>33</v>
      </c>
      <c r="AF66" s="91"/>
      <c r="AG66" s="91"/>
      <c r="AH66" s="91"/>
      <c r="AI66" s="91"/>
      <c r="AJ66" s="91"/>
      <c r="AK66" s="91"/>
    </row>
    <row r="67" spans="1:37" s="17" customFormat="1" ht="15" customHeight="1" x14ac:dyDescent="0.3">
      <c r="B67" s="12">
        <f t="shared" si="1"/>
        <v>31.039999999999992</v>
      </c>
      <c r="C67" s="12">
        <v>20</v>
      </c>
      <c r="D67" s="25">
        <v>64</v>
      </c>
      <c r="E67" s="11" t="s">
        <v>146</v>
      </c>
      <c r="F67" s="54">
        <v>21046</v>
      </c>
      <c r="G67" s="55">
        <v>82.8</v>
      </c>
      <c r="H67" s="56">
        <v>0.15</v>
      </c>
      <c r="I67" s="57">
        <v>31</v>
      </c>
      <c r="J67" s="57">
        <v>50</v>
      </c>
      <c r="K67" s="56">
        <v>0.15</v>
      </c>
      <c r="L67" s="58">
        <v>43</v>
      </c>
      <c r="M67" s="58">
        <v>100</v>
      </c>
      <c r="N67" s="56">
        <v>0.15</v>
      </c>
      <c r="O67" s="58">
        <v>4</v>
      </c>
      <c r="P67" s="57">
        <v>3.3</v>
      </c>
      <c r="Q67" s="56">
        <v>0.14000000000000001</v>
      </c>
      <c r="R67" s="57">
        <v>24</v>
      </c>
      <c r="S67" s="57">
        <v>1.016820298393994</v>
      </c>
      <c r="T67" s="56">
        <v>0.12</v>
      </c>
      <c r="U67" s="57">
        <v>45</v>
      </c>
      <c r="V67" s="14">
        <v>72.5</v>
      </c>
      <c r="W67" s="50">
        <v>0.11</v>
      </c>
      <c r="X67" s="14">
        <v>60</v>
      </c>
      <c r="Y67" s="43">
        <v>23.1</v>
      </c>
      <c r="Z67" s="59">
        <v>0.1</v>
      </c>
      <c r="AA67" s="43">
        <v>39</v>
      </c>
      <c r="AB67" s="43">
        <v>100</v>
      </c>
      <c r="AC67" s="59">
        <v>0.08</v>
      </c>
      <c r="AD67" s="43">
        <v>1</v>
      </c>
    </row>
    <row r="68" spans="1:37" s="17" customFormat="1" ht="15" customHeight="1" x14ac:dyDescent="0.3">
      <c r="B68" s="12">
        <f t="shared" ref="B68:B73" si="2">I68*H68+L68*K68+O68*N68+R68*Q68+U68*T68+X68*W68+AA68*Z68+AD68*AC68</f>
        <v>32.370000000000005</v>
      </c>
      <c r="C68" s="12">
        <v>21</v>
      </c>
      <c r="D68" s="25">
        <v>65</v>
      </c>
      <c r="E68" s="11" t="s">
        <v>169</v>
      </c>
      <c r="F68" s="54">
        <v>210668</v>
      </c>
      <c r="G68" s="55">
        <v>69.3</v>
      </c>
      <c r="H68" s="56">
        <v>0.15</v>
      </c>
      <c r="I68" s="57">
        <v>40</v>
      </c>
      <c r="J68" s="57">
        <v>59.6</v>
      </c>
      <c r="K68" s="56">
        <v>0.15</v>
      </c>
      <c r="L68" s="58">
        <v>41</v>
      </c>
      <c r="M68" s="58">
        <v>25</v>
      </c>
      <c r="N68" s="56">
        <v>0.15</v>
      </c>
      <c r="O68" s="58">
        <v>10</v>
      </c>
      <c r="P68" s="57">
        <v>4.7</v>
      </c>
      <c r="Q68" s="56">
        <v>0.14000000000000001</v>
      </c>
      <c r="R68" s="57">
        <v>14</v>
      </c>
      <c r="S68" s="57">
        <v>2.8884310858792035</v>
      </c>
      <c r="T68" s="56">
        <v>0.12</v>
      </c>
      <c r="U68" s="57">
        <v>32</v>
      </c>
      <c r="V68" s="14">
        <v>107.36363636363636</v>
      </c>
      <c r="W68" s="50">
        <v>0.11</v>
      </c>
      <c r="X68" s="14">
        <v>48</v>
      </c>
      <c r="Y68" s="43">
        <v>18.3</v>
      </c>
      <c r="Z68" s="59">
        <v>0.1</v>
      </c>
      <c r="AA68" s="43">
        <v>54</v>
      </c>
      <c r="AB68" s="43">
        <v>37.288135593220339</v>
      </c>
      <c r="AC68" s="59">
        <v>0.08</v>
      </c>
      <c r="AD68" s="43">
        <v>28</v>
      </c>
      <c r="AF68" s="83" t="s">
        <v>109</v>
      </c>
      <c r="AG68" s="83"/>
      <c r="AH68" s="83"/>
      <c r="AI68" s="83"/>
      <c r="AJ68" s="83"/>
      <c r="AK68" s="83"/>
    </row>
    <row r="69" spans="1:37" s="17" customFormat="1" ht="15" customHeight="1" x14ac:dyDescent="0.3">
      <c r="A69" s="19"/>
      <c r="B69" s="12">
        <f t="shared" si="2"/>
        <v>32.159999999999997</v>
      </c>
      <c r="C69" s="12">
        <v>21</v>
      </c>
      <c r="D69" s="25">
        <v>66</v>
      </c>
      <c r="E69" s="11" t="s">
        <v>151</v>
      </c>
      <c r="F69" s="54">
        <v>23064</v>
      </c>
      <c r="G69" s="55">
        <v>55.9</v>
      </c>
      <c r="H69" s="56">
        <v>0.15</v>
      </c>
      <c r="I69" s="57">
        <v>45</v>
      </c>
      <c r="J69" s="57">
        <v>50</v>
      </c>
      <c r="K69" s="56">
        <v>0.15</v>
      </c>
      <c r="L69" s="58">
        <v>43</v>
      </c>
      <c r="M69" s="58">
        <v>100</v>
      </c>
      <c r="N69" s="56">
        <v>0.15</v>
      </c>
      <c r="O69" s="58">
        <v>4</v>
      </c>
      <c r="P69" s="57">
        <v>3</v>
      </c>
      <c r="Q69" s="56">
        <v>0.14000000000000001</v>
      </c>
      <c r="R69" s="57">
        <v>26</v>
      </c>
      <c r="S69" s="57">
        <v>1.1966701352757543</v>
      </c>
      <c r="T69" s="56">
        <v>0.12</v>
      </c>
      <c r="U69" s="57">
        <v>44</v>
      </c>
      <c r="V69" s="14">
        <v>340</v>
      </c>
      <c r="W69" s="50">
        <v>0.11</v>
      </c>
      <c r="X69" s="14">
        <v>6</v>
      </c>
      <c r="Y69" s="43">
        <v>7.2</v>
      </c>
      <c r="Z69" s="59">
        <v>0.1</v>
      </c>
      <c r="AA69" s="43">
        <v>63</v>
      </c>
      <c r="AB69" s="43">
        <v>33.333333333333329</v>
      </c>
      <c r="AC69" s="59">
        <v>0.08</v>
      </c>
      <c r="AD69" s="43">
        <v>31</v>
      </c>
      <c r="AF69" s="83"/>
      <c r="AG69" s="83"/>
      <c r="AH69" s="83"/>
      <c r="AI69" s="83"/>
      <c r="AJ69" s="83"/>
      <c r="AK69" s="83"/>
    </row>
    <row r="70" spans="1:37" s="17" customFormat="1" ht="15" customHeight="1" x14ac:dyDescent="0.3">
      <c r="B70" s="12">
        <f t="shared" si="2"/>
        <v>33.020000000000003</v>
      </c>
      <c r="C70" s="12">
        <v>22</v>
      </c>
      <c r="D70" s="25">
        <v>67</v>
      </c>
      <c r="E70" s="11" t="s">
        <v>219</v>
      </c>
      <c r="F70" s="54">
        <v>222049</v>
      </c>
      <c r="G70" s="55">
        <v>46.376811594202898</v>
      </c>
      <c r="H70" s="56">
        <v>0.15</v>
      </c>
      <c r="I70" s="57">
        <v>56</v>
      </c>
      <c r="J70" s="57">
        <v>75.8</v>
      </c>
      <c r="K70" s="56">
        <v>0.15</v>
      </c>
      <c r="L70" s="58">
        <v>31</v>
      </c>
      <c r="M70" s="58">
        <v>33.299999999999997</v>
      </c>
      <c r="N70" s="56">
        <v>0.15</v>
      </c>
      <c r="O70" s="58">
        <v>9</v>
      </c>
      <c r="P70" s="57">
        <v>5</v>
      </c>
      <c r="Q70" s="56">
        <v>0.14000000000000001</v>
      </c>
      <c r="R70" s="57">
        <v>12</v>
      </c>
      <c r="S70" s="57">
        <v>1.5987462226805793</v>
      </c>
      <c r="T70" s="56">
        <v>0.12</v>
      </c>
      <c r="U70" s="57">
        <v>40</v>
      </c>
      <c r="V70" s="14">
        <v>118.61538461538461</v>
      </c>
      <c r="W70" s="50">
        <v>0.11</v>
      </c>
      <c r="X70" s="14">
        <v>44</v>
      </c>
      <c r="Y70" s="43">
        <v>20.399999999999999</v>
      </c>
      <c r="Z70" s="59">
        <v>0.1</v>
      </c>
      <c r="AA70" s="43">
        <v>49</v>
      </c>
      <c r="AB70" s="43">
        <v>36.170212765957451</v>
      </c>
      <c r="AC70" s="59">
        <v>0.08</v>
      </c>
      <c r="AD70" s="43">
        <v>30</v>
      </c>
      <c r="AF70" s="83"/>
      <c r="AG70" s="83"/>
      <c r="AH70" s="83"/>
      <c r="AI70" s="83"/>
      <c r="AJ70" s="83"/>
      <c r="AK70" s="83"/>
    </row>
    <row r="71" spans="1:37" s="17" customFormat="1" ht="15" customHeight="1" x14ac:dyDescent="0.3">
      <c r="A71" s="19"/>
      <c r="B71" s="12">
        <f t="shared" si="2"/>
        <v>33.33</v>
      </c>
      <c r="C71" s="12">
        <v>22</v>
      </c>
      <c r="D71" s="25">
        <v>68</v>
      </c>
      <c r="E71" s="11" t="s">
        <v>189</v>
      </c>
      <c r="F71" s="54">
        <v>25710</v>
      </c>
      <c r="G71" s="55">
        <v>42.8</v>
      </c>
      <c r="H71" s="56">
        <v>0.15</v>
      </c>
      <c r="I71" s="57">
        <v>59</v>
      </c>
      <c r="J71" s="57">
        <v>50</v>
      </c>
      <c r="K71" s="56">
        <v>0.15</v>
      </c>
      <c r="L71" s="58">
        <v>43</v>
      </c>
      <c r="M71" s="58">
        <v>0</v>
      </c>
      <c r="N71" s="56">
        <v>0.15</v>
      </c>
      <c r="O71" s="58">
        <v>12</v>
      </c>
      <c r="P71" s="57">
        <v>3.3</v>
      </c>
      <c r="Q71" s="56">
        <v>0.14000000000000001</v>
      </c>
      <c r="R71" s="57">
        <v>24</v>
      </c>
      <c r="S71" s="57">
        <v>1.5169194865810969</v>
      </c>
      <c r="T71" s="56">
        <v>0.12</v>
      </c>
      <c r="U71" s="57">
        <v>41</v>
      </c>
      <c r="V71" s="14">
        <v>161</v>
      </c>
      <c r="W71" s="50">
        <v>0.11</v>
      </c>
      <c r="X71" s="14">
        <v>25</v>
      </c>
      <c r="Y71" s="43">
        <v>21.7</v>
      </c>
      <c r="Z71" s="59">
        <v>0.1</v>
      </c>
      <c r="AA71" s="43">
        <v>44</v>
      </c>
      <c r="AB71" s="43">
        <v>66.666666666666657</v>
      </c>
      <c r="AC71" s="59">
        <v>0.08</v>
      </c>
      <c r="AD71" s="43">
        <v>10</v>
      </c>
      <c r="AF71" s="83"/>
      <c r="AG71" s="83"/>
      <c r="AH71" s="83"/>
      <c r="AI71" s="83"/>
      <c r="AJ71" s="83"/>
      <c r="AK71" s="83"/>
    </row>
    <row r="72" spans="1:37" s="17" customFormat="1" ht="15.75" customHeight="1" x14ac:dyDescent="0.3">
      <c r="A72" s="19"/>
      <c r="B72" s="12">
        <f t="shared" si="2"/>
        <v>35.449999999999996</v>
      </c>
      <c r="C72" s="12">
        <v>23</v>
      </c>
      <c r="D72" s="25">
        <v>69</v>
      </c>
      <c r="E72" s="11" t="s">
        <v>218</v>
      </c>
      <c r="F72" s="54">
        <v>292149</v>
      </c>
      <c r="G72" s="55">
        <v>24.5</v>
      </c>
      <c r="H72" s="56">
        <v>0.15</v>
      </c>
      <c r="I72" s="57">
        <v>66</v>
      </c>
      <c r="J72" s="57">
        <v>50</v>
      </c>
      <c r="K72" s="56">
        <v>0.15</v>
      </c>
      <c r="L72" s="58">
        <v>43</v>
      </c>
      <c r="M72" s="58">
        <v>60</v>
      </c>
      <c r="N72" s="56">
        <v>0.15</v>
      </c>
      <c r="O72" s="58">
        <v>6</v>
      </c>
      <c r="P72" s="57">
        <v>5.0999999999999996</v>
      </c>
      <c r="Q72" s="56">
        <v>0.14000000000000001</v>
      </c>
      <c r="R72" s="57">
        <v>11</v>
      </c>
      <c r="S72" s="57">
        <v>0.98716750699129552</v>
      </c>
      <c r="T72" s="56">
        <v>0.12</v>
      </c>
      <c r="U72" s="57">
        <v>45</v>
      </c>
      <c r="V72" s="14">
        <v>125.42857142857143</v>
      </c>
      <c r="W72" s="50">
        <v>0.11</v>
      </c>
      <c r="X72" s="14">
        <v>40</v>
      </c>
      <c r="Y72" s="43">
        <v>15.8</v>
      </c>
      <c r="Z72" s="59">
        <v>0.1</v>
      </c>
      <c r="AA72" s="43">
        <v>59</v>
      </c>
      <c r="AB72" s="43">
        <v>61.764705882352942</v>
      </c>
      <c r="AC72" s="59">
        <v>0.08</v>
      </c>
      <c r="AD72" s="43">
        <v>12</v>
      </c>
      <c r="AF72" s="83"/>
      <c r="AG72" s="83"/>
      <c r="AH72" s="83"/>
      <c r="AI72" s="83"/>
      <c r="AJ72" s="83"/>
      <c r="AK72" s="83"/>
    </row>
    <row r="73" spans="1:37" s="18" customFormat="1" ht="15" customHeight="1" x14ac:dyDescent="0.3">
      <c r="A73" s="17"/>
      <c r="B73" s="12">
        <f t="shared" si="2"/>
        <v>41.440000000000005</v>
      </c>
      <c r="C73" s="12">
        <v>24</v>
      </c>
      <c r="D73" s="25">
        <v>70</v>
      </c>
      <c r="E73" s="11" t="s">
        <v>136</v>
      </c>
      <c r="F73" s="54">
        <v>39216</v>
      </c>
      <c r="G73" s="55">
        <v>39.200000000000003</v>
      </c>
      <c r="H73" s="56">
        <v>0.15</v>
      </c>
      <c r="I73" s="57">
        <v>62</v>
      </c>
      <c r="J73" s="57">
        <v>50</v>
      </c>
      <c r="K73" s="56">
        <v>0.15</v>
      </c>
      <c r="L73" s="58">
        <v>43</v>
      </c>
      <c r="M73" s="58">
        <v>0</v>
      </c>
      <c r="N73" s="56">
        <v>0.15</v>
      </c>
      <c r="O73" s="58">
        <v>12</v>
      </c>
      <c r="P73" s="57">
        <v>3.3</v>
      </c>
      <c r="Q73" s="56">
        <v>0.14000000000000001</v>
      </c>
      <c r="R73" s="57">
        <v>24</v>
      </c>
      <c r="S73" s="57">
        <v>0.67829457364341084</v>
      </c>
      <c r="T73" s="56">
        <v>0.12</v>
      </c>
      <c r="U73" s="57">
        <v>47</v>
      </c>
      <c r="V73" s="14">
        <v>42</v>
      </c>
      <c r="W73" s="50">
        <v>0.11</v>
      </c>
      <c r="X73" s="14">
        <v>63</v>
      </c>
      <c r="Y73" s="43">
        <v>12.2</v>
      </c>
      <c r="Z73" s="59">
        <v>0.1</v>
      </c>
      <c r="AA73" s="43">
        <v>62</v>
      </c>
      <c r="AB73" s="43">
        <v>50</v>
      </c>
      <c r="AC73" s="59">
        <v>0.08</v>
      </c>
      <c r="AD73" s="43">
        <v>22</v>
      </c>
      <c r="AF73" s="83"/>
      <c r="AG73" s="83"/>
      <c r="AH73" s="83"/>
      <c r="AI73" s="83"/>
      <c r="AJ73" s="83"/>
      <c r="AK73" s="83"/>
    </row>
    <row r="74" spans="1:37" ht="18.75" x14ac:dyDescent="0.25">
      <c r="F74" s="30"/>
    </row>
    <row r="75" spans="1:37" ht="56.25" x14ac:dyDescent="0.25">
      <c r="E75" s="52" t="s">
        <v>116</v>
      </c>
      <c r="F75" s="30"/>
      <c r="G75" s="52"/>
      <c r="H75" s="53"/>
      <c r="I75" s="52"/>
      <c r="J75" s="52"/>
      <c r="K75" s="53"/>
      <c r="L75" s="52"/>
      <c r="M75" s="52"/>
      <c r="N75" s="53"/>
      <c r="O75" s="52"/>
      <c r="P75" s="52"/>
      <c r="Q75" s="53"/>
      <c r="R75" s="80" t="s">
        <v>117</v>
      </c>
      <c r="S75" s="80"/>
      <c r="T75" s="80"/>
      <c r="U75" s="80"/>
      <c r="V75" s="80"/>
      <c r="W75" s="51"/>
    </row>
    <row r="76" spans="1:37" ht="16.5" x14ac:dyDescent="0.25">
      <c r="E76" s="6"/>
      <c r="F76" s="27"/>
      <c r="G76" s="6"/>
      <c r="H76" s="47"/>
      <c r="I76" s="6"/>
      <c r="J76" s="6"/>
      <c r="K76" s="47"/>
      <c r="L76" s="6"/>
      <c r="M76" s="6"/>
      <c r="N76" s="47"/>
      <c r="O76" s="6"/>
      <c r="P76" s="6"/>
      <c r="Q76" s="47"/>
      <c r="R76" s="38"/>
      <c r="S76" s="6"/>
      <c r="T76" s="47"/>
      <c r="U76" s="6"/>
    </row>
    <row r="77" spans="1:37" ht="16.5" customHeight="1" x14ac:dyDescent="0.25">
      <c r="B77" s="60" t="s">
        <v>246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"/>
      <c r="N77" s="47"/>
      <c r="O77" s="6"/>
      <c r="P77" s="6"/>
      <c r="Q77" s="47"/>
      <c r="R77" s="38"/>
      <c r="S77" s="6"/>
      <c r="T77" s="47"/>
      <c r="U77" s="6"/>
    </row>
    <row r="78" spans="1:37" ht="16.5" customHeight="1" x14ac:dyDescent="0.25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"/>
      <c r="N78" s="47"/>
      <c r="O78" s="6"/>
      <c r="P78" s="6"/>
      <c r="Q78" s="47"/>
      <c r="R78" s="38"/>
      <c r="S78" s="6"/>
      <c r="T78" s="47"/>
      <c r="U78" s="6"/>
    </row>
    <row r="79" spans="1:37" ht="16.5" customHeight="1" x14ac:dyDescent="0.25">
      <c r="B79" s="61" t="s">
        <v>247</v>
      </c>
      <c r="C79" s="61"/>
      <c r="D79" s="61"/>
      <c r="E79" s="61"/>
      <c r="F79" s="60"/>
      <c r="G79" s="60"/>
      <c r="H79" s="60"/>
      <c r="I79" s="60"/>
      <c r="J79" s="60"/>
      <c r="K79" s="60"/>
      <c r="L79" s="60"/>
      <c r="M79" s="6"/>
      <c r="N79" s="47"/>
      <c r="O79" s="6"/>
      <c r="P79" s="6"/>
      <c r="Q79" s="47"/>
      <c r="R79" s="38"/>
      <c r="S79" s="6"/>
      <c r="T79" s="47"/>
      <c r="U79" s="6"/>
    </row>
    <row r="80" spans="1:37" ht="16.5" x14ac:dyDescent="0.25">
      <c r="E80" s="6"/>
      <c r="F80" s="27"/>
      <c r="G80" s="6"/>
      <c r="H80" s="47"/>
      <c r="I80" s="6"/>
      <c r="J80" s="6"/>
      <c r="K80" s="47"/>
      <c r="L80" s="6"/>
      <c r="M80" s="6"/>
      <c r="N80" s="47"/>
      <c r="O80" s="6"/>
      <c r="P80" s="6"/>
      <c r="Q80" s="47"/>
      <c r="R80" s="38"/>
      <c r="S80" s="6"/>
      <c r="T80" s="47"/>
      <c r="U80" s="6"/>
    </row>
    <row r="81" spans="5:21" ht="16.5" x14ac:dyDescent="0.25">
      <c r="E81" s="6"/>
      <c r="F81" s="27"/>
      <c r="G81" s="6"/>
      <c r="H81" s="47"/>
      <c r="I81" s="6"/>
      <c r="J81" s="6"/>
      <c r="K81" s="47"/>
      <c r="L81" s="6"/>
      <c r="M81" s="6"/>
      <c r="N81" s="47"/>
      <c r="O81" s="6"/>
      <c r="P81" s="6"/>
      <c r="Q81" s="47"/>
      <c r="R81" s="38"/>
      <c r="S81" s="6"/>
      <c r="T81" s="47"/>
      <c r="U81" s="6"/>
    </row>
    <row r="82" spans="5:21" ht="16.5" x14ac:dyDescent="0.25">
      <c r="E82" s="6"/>
      <c r="F82" s="27"/>
      <c r="G82" s="6"/>
      <c r="H82" s="47"/>
      <c r="I82" s="6"/>
      <c r="J82" s="6"/>
      <c r="K82" s="47"/>
      <c r="L82" s="6"/>
      <c r="M82" s="6"/>
      <c r="N82" s="47"/>
      <c r="O82" s="6"/>
      <c r="P82" s="6"/>
      <c r="Q82" s="47"/>
      <c r="R82" s="38"/>
      <c r="S82" s="6"/>
      <c r="T82" s="47"/>
      <c r="U82" s="6"/>
    </row>
    <row r="83" spans="5:21" ht="16.5" x14ac:dyDescent="0.25">
      <c r="E83" s="6"/>
      <c r="F83" s="27"/>
      <c r="G83" s="6"/>
      <c r="H83" s="47"/>
      <c r="I83" s="6"/>
      <c r="J83" s="6"/>
      <c r="K83" s="47"/>
      <c r="L83" s="6"/>
      <c r="M83" s="6"/>
      <c r="N83" s="47"/>
      <c r="O83" s="6"/>
      <c r="P83" s="6"/>
      <c r="Q83" s="47"/>
      <c r="R83" s="38"/>
      <c r="S83" s="6"/>
      <c r="T83" s="47"/>
      <c r="U83" s="6"/>
    </row>
    <row r="84" spans="5:21" ht="16.5" x14ac:dyDescent="0.25">
      <c r="E84" s="6"/>
      <c r="F84" s="27"/>
      <c r="G84" s="6"/>
      <c r="H84" s="47"/>
      <c r="I84" s="6"/>
      <c r="J84" s="6"/>
      <c r="K84" s="47"/>
      <c r="L84" s="6"/>
      <c r="M84" s="6"/>
      <c r="N84" s="47"/>
      <c r="O84" s="6"/>
      <c r="P84" s="6"/>
      <c r="Q84" s="47"/>
      <c r="R84" s="38"/>
      <c r="S84" s="6"/>
      <c r="T84" s="47"/>
      <c r="U84" s="6"/>
    </row>
    <row r="85" spans="5:21" ht="16.5" x14ac:dyDescent="0.25">
      <c r="E85" s="6"/>
      <c r="F85" s="28"/>
      <c r="G85" s="2"/>
      <c r="H85" s="48"/>
      <c r="I85" s="2"/>
      <c r="J85" s="2"/>
      <c r="K85" s="48"/>
      <c r="L85" s="2"/>
      <c r="M85" s="2"/>
      <c r="N85" s="48"/>
      <c r="O85" s="2"/>
      <c r="P85" s="2"/>
      <c r="Q85" s="48"/>
      <c r="R85" s="39"/>
      <c r="S85" s="2"/>
      <c r="T85" s="48"/>
      <c r="U85" s="2"/>
    </row>
    <row r="86" spans="5:21" ht="16.5" x14ac:dyDescent="0.25">
      <c r="E86" s="6"/>
    </row>
    <row r="87" spans="5:21" ht="16.5" x14ac:dyDescent="0.25">
      <c r="E87" s="6"/>
    </row>
    <row r="88" spans="5:21" ht="16.5" x14ac:dyDescent="0.25">
      <c r="E88" s="6"/>
      <c r="F88" s="28"/>
      <c r="G88" s="2"/>
      <c r="H88" s="48"/>
      <c r="I88" s="2"/>
      <c r="J88" s="2"/>
      <c r="K88" s="48"/>
      <c r="L88" s="2"/>
      <c r="M88" s="2"/>
      <c r="N88" s="48"/>
      <c r="O88" s="2"/>
      <c r="P88" s="2"/>
      <c r="Q88" s="48"/>
      <c r="R88" s="39"/>
      <c r="S88" s="2"/>
      <c r="T88" s="48"/>
      <c r="U88" s="2"/>
    </row>
    <row r="89" spans="5:21" ht="16.5" x14ac:dyDescent="0.25">
      <c r="E89" s="6"/>
      <c r="F89" s="29"/>
      <c r="G89" s="3"/>
      <c r="H89" s="49"/>
      <c r="I89" s="3"/>
      <c r="J89" s="3"/>
      <c r="K89" s="49"/>
      <c r="L89" s="3"/>
      <c r="M89" s="3"/>
      <c r="N89" s="49"/>
      <c r="O89" s="3"/>
      <c r="P89" s="3"/>
      <c r="Q89" s="49"/>
      <c r="R89" s="40"/>
      <c r="S89" s="3"/>
      <c r="T89" s="49"/>
      <c r="U89" s="3"/>
    </row>
    <row r="90" spans="5:21" ht="16.5" x14ac:dyDescent="0.25">
      <c r="E90" s="6"/>
      <c r="F90" s="28"/>
      <c r="G90" s="2"/>
      <c r="H90" s="48"/>
      <c r="I90" s="2"/>
      <c r="J90" s="2"/>
      <c r="K90" s="48"/>
      <c r="L90" s="2"/>
      <c r="M90" s="2"/>
      <c r="N90" s="48"/>
      <c r="O90" s="2"/>
      <c r="P90" s="2"/>
      <c r="Q90" s="48"/>
      <c r="R90" s="39"/>
      <c r="S90" s="2"/>
      <c r="T90" s="48"/>
      <c r="U90" s="2"/>
    </row>
    <row r="91" spans="5:21" ht="16.5" x14ac:dyDescent="0.25">
      <c r="E91" s="6"/>
      <c r="F91" s="28"/>
      <c r="G91" s="2"/>
      <c r="H91" s="48"/>
      <c r="I91" s="2"/>
      <c r="J91" s="2"/>
      <c r="K91" s="48"/>
      <c r="L91" s="2"/>
      <c r="M91" s="2"/>
      <c r="N91" s="48"/>
      <c r="O91" s="2"/>
      <c r="P91" s="2"/>
      <c r="Q91" s="48"/>
      <c r="R91" s="39"/>
      <c r="S91" s="2"/>
      <c r="T91" s="48"/>
      <c r="U91" s="2"/>
    </row>
    <row r="92" spans="5:21" ht="16.5" x14ac:dyDescent="0.25">
      <c r="E92" s="6"/>
      <c r="F92" s="29"/>
      <c r="G92" s="3"/>
      <c r="H92" s="49"/>
      <c r="I92" s="3"/>
      <c r="J92" s="3"/>
      <c r="K92" s="49"/>
      <c r="L92" s="3"/>
      <c r="M92" s="3"/>
      <c r="N92" s="49"/>
      <c r="O92" s="3"/>
      <c r="P92" s="3"/>
      <c r="Q92" s="49"/>
      <c r="R92" s="40"/>
      <c r="S92" s="3"/>
      <c r="T92" s="49"/>
      <c r="U92" s="3"/>
    </row>
    <row r="93" spans="5:21" ht="16.5" x14ac:dyDescent="0.25">
      <c r="E93" s="6"/>
      <c r="F93" s="29"/>
      <c r="G93" s="3"/>
      <c r="H93" s="49"/>
      <c r="I93" s="3"/>
      <c r="J93" s="3"/>
      <c r="K93" s="49"/>
      <c r="L93" s="3"/>
      <c r="M93" s="3"/>
      <c r="N93" s="49"/>
      <c r="O93" s="3"/>
      <c r="P93" s="3"/>
      <c r="Q93" s="49"/>
      <c r="R93" s="40"/>
      <c r="S93" s="3"/>
      <c r="T93" s="49"/>
      <c r="U93" s="3"/>
    </row>
    <row r="94" spans="5:21" ht="16.5" x14ac:dyDescent="0.25">
      <c r="E94" s="6"/>
      <c r="F94" s="29"/>
      <c r="G94" s="3"/>
      <c r="H94" s="49"/>
      <c r="I94" s="3"/>
      <c r="J94" s="3"/>
      <c r="K94" s="49"/>
      <c r="L94" s="3"/>
      <c r="M94" s="3"/>
      <c r="N94" s="49"/>
      <c r="O94" s="3"/>
      <c r="P94" s="3"/>
      <c r="Q94" s="49"/>
      <c r="R94" s="40"/>
      <c r="S94" s="3"/>
      <c r="T94" s="49"/>
      <c r="U94" s="3"/>
    </row>
    <row r="95" spans="5:21" ht="16.5" x14ac:dyDescent="0.25">
      <c r="E95" s="6"/>
      <c r="F95" s="28"/>
      <c r="G95" s="2"/>
      <c r="H95" s="48"/>
      <c r="I95" s="2"/>
      <c r="J95" s="2"/>
      <c r="K95" s="48"/>
      <c r="L95" s="2"/>
      <c r="M95" s="2"/>
      <c r="N95" s="48"/>
      <c r="O95" s="2"/>
      <c r="P95" s="2"/>
      <c r="Q95" s="48"/>
      <c r="R95" s="39"/>
      <c r="S95" s="2"/>
      <c r="T95" s="48"/>
      <c r="U95" s="2"/>
    </row>
    <row r="96" spans="5:21" ht="16.5" x14ac:dyDescent="0.25">
      <c r="E96" s="6"/>
      <c r="F96" s="29"/>
      <c r="G96" s="3"/>
      <c r="H96" s="49"/>
      <c r="I96" s="3"/>
      <c r="J96" s="3"/>
      <c r="K96" s="49"/>
      <c r="L96" s="3"/>
      <c r="M96" s="3"/>
      <c r="N96" s="49"/>
      <c r="O96" s="3"/>
      <c r="P96" s="3"/>
      <c r="Q96" s="49"/>
      <c r="R96" s="40"/>
      <c r="S96" s="3"/>
      <c r="T96" s="49"/>
      <c r="U96" s="3"/>
    </row>
    <row r="97" spans="5:21" ht="16.5" x14ac:dyDescent="0.25">
      <c r="E97" s="6"/>
      <c r="F97" s="29"/>
      <c r="G97" s="3"/>
      <c r="H97" s="49"/>
      <c r="I97" s="3"/>
      <c r="J97" s="3"/>
      <c r="K97" s="49"/>
      <c r="L97" s="3"/>
      <c r="M97" s="3"/>
      <c r="N97" s="49"/>
      <c r="O97" s="3"/>
      <c r="P97" s="3"/>
      <c r="Q97" s="49"/>
      <c r="R97" s="40"/>
      <c r="S97" s="3"/>
      <c r="T97" s="49"/>
      <c r="U97" s="3"/>
    </row>
    <row r="98" spans="5:21" ht="16.5" x14ac:dyDescent="0.25">
      <c r="E98" s="6"/>
      <c r="F98" s="28"/>
      <c r="G98" s="2"/>
      <c r="H98" s="48"/>
      <c r="I98" s="2"/>
      <c r="J98" s="2"/>
      <c r="K98" s="48"/>
      <c r="L98" s="2"/>
      <c r="M98" s="2"/>
      <c r="N98" s="48"/>
      <c r="O98" s="2"/>
      <c r="P98" s="2"/>
      <c r="Q98" s="48"/>
      <c r="R98" s="39"/>
      <c r="S98" s="2"/>
      <c r="T98" s="48"/>
      <c r="U98" s="2"/>
    </row>
    <row r="99" spans="5:21" ht="16.5" x14ac:dyDescent="0.25">
      <c r="E99" s="6"/>
      <c r="F99" s="29"/>
      <c r="G99" s="3"/>
      <c r="H99" s="49"/>
      <c r="I99" s="3"/>
      <c r="J99" s="3"/>
      <c r="K99" s="49"/>
      <c r="L99" s="3"/>
      <c r="M99" s="3"/>
      <c r="N99" s="49"/>
      <c r="O99" s="3"/>
      <c r="P99" s="3"/>
      <c r="Q99" s="49"/>
      <c r="R99" s="40"/>
      <c r="S99" s="3"/>
      <c r="T99" s="49"/>
      <c r="U99" s="3"/>
    </row>
    <row r="100" spans="5:21" ht="16.5" x14ac:dyDescent="0.25">
      <c r="E100" s="6"/>
      <c r="F100" s="28"/>
      <c r="G100" s="2"/>
      <c r="H100" s="48"/>
      <c r="I100" s="2"/>
      <c r="J100" s="2"/>
      <c r="K100" s="48"/>
      <c r="L100" s="2"/>
      <c r="M100" s="2"/>
      <c r="N100" s="48"/>
      <c r="O100" s="2"/>
      <c r="P100" s="2"/>
      <c r="Q100" s="48"/>
      <c r="R100" s="39"/>
      <c r="S100" s="2"/>
      <c r="T100" s="48"/>
      <c r="U100" s="2"/>
    </row>
    <row r="101" spans="5:21" ht="16.5" x14ac:dyDescent="0.25">
      <c r="E101" s="6"/>
      <c r="F101" s="29"/>
      <c r="G101" s="3"/>
      <c r="H101" s="49"/>
      <c r="I101" s="3"/>
      <c r="J101" s="3"/>
      <c r="K101" s="49"/>
      <c r="L101" s="3"/>
      <c r="M101" s="3"/>
      <c r="N101" s="49"/>
      <c r="O101" s="3"/>
      <c r="P101" s="3"/>
      <c r="Q101" s="49"/>
      <c r="R101" s="40"/>
      <c r="S101" s="3"/>
      <c r="T101" s="49"/>
      <c r="U101" s="3"/>
    </row>
    <row r="102" spans="5:21" ht="16.5" x14ac:dyDescent="0.25">
      <c r="E102" s="6"/>
      <c r="F102" s="29"/>
      <c r="G102" s="3"/>
      <c r="H102" s="49"/>
      <c r="I102" s="3"/>
      <c r="J102" s="3"/>
      <c r="K102" s="49"/>
      <c r="L102" s="3"/>
      <c r="M102" s="3"/>
      <c r="N102" s="49"/>
      <c r="O102" s="3"/>
      <c r="P102" s="3"/>
      <c r="Q102" s="49"/>
      <c r="R102" s="40"/>
      <c r="S102" s="3"/>
      <c r="T102" s="49"/>
      <c r="U102" s="3"/>
    </row>
    <row r="103" spans="5:21" ht="16.5" x14ac:dyDescent="0.25">
      <c r="E103" s="6"/>
      <c r="F103" s="28"/>
      <c r="G103" s="2"/>
      <c r="H103" s="48"/>
      <c r="I103" s="2"/>
      <c r="J103" s="2"/>
      <c r="K103" s="48"/>
      <c r="L103" s="2"/>
      <c r="M103" s="2"/>
      <c r="N103" s="48"/>
      <c r="O103" s="2"/>
      <c r="P103" s="2"/>
      <c r="Q103" s="48"/>
      <c r="R103" s="39"/>
      <c r="S103" s="2"/>
      <c r="T103" s="48"/>
      <c r="U103" s="2"/>
    </row>
    <row r="104" spans="5:21" ht="16.5" x14ac:dyDescent="0.25">
      <c r="E104" s="6"/>
      <c r="F104" s="28"/>
      <c r="G104" s="2"/>
      <c r="H104" s="48"/>
      <c r="I104" s="2"/>
      <c r="J104" s="2"/>
      <c r="K104" s="48"/>
      <c r="L104" s="2"/>
      <c r="M104" s="2"/>
      <c r="N104" s="48"/>
      <c r="O104" s="2"/>
      <c r="P104" s="2"/>
      <c r="Q104" s="48"/>
      <c r="R104" s="39"/>
      <c r="S104" s="2"/>
      <c r="T104" s="48"/>
      <c r="U104" s="2"/>
    </row>
    <row r="105" spans="5:21" ht="16.5" x14ac:dyDescent="0.25">
      <c r="E105" s="6"/>
      <c r="F105" s="29"/>
      <c r="G105" s="3"/>
      <c r="H105" s="49"/>
      <c r="I105" s="3"/>
      <c r="J105" s="3"/>
      <c r="K105" s="49"/>
      <c r="L105" s="3"/>
      <c r="M105" s="3"/>
      <c r="N105" s="49"/>
      <c r="O105" s="3"/>
      <c r="P105" s="3"/>
      <c r="Q105" s="49"/>
      <c r="R105" s="40"/>
      <c r="S105" s="3"/>
      <c r="T105" s="49"/>
      <c r="U105" s="3"/>
    </row>
    <row r="106" spans="5:21" ht="16.5" x14ac:dyDescent="0.25">
      <c r="E106" s="6"/>
      <c r="F106" s="28"/>
      <c r="G106" s="2"/>
      <c r="H106" s="48"/>
      <c r="I106" s="2"/>
      <c r="J106" s="2"/>
      <c r="K106" s="48"/>
      <c r="L106" s="2"/>
      <c r="M106" s="2"/>
      <c r="N106" s="48"/>
      <c r="O106" s="2"/>
      <c r="P106" s="2"/>
      <c r="Q106" s="48"/>
      <c r="R106" s="39"/>
      <c r="S106" s="2"/>
      <c r="T106" s="48"/>
      <c r="U106" s="2"/>
    </row>
    <row r="107" spans="5:21" ht="16.5" x14ac:dyDescent="0.25">
      <c r="E107" s="6"/>
      <c r="F107" s="28"/>
      <c r="G107" s="2"/>
      <c r="H107" s="48"/>
      <c r="I107" s="2"/>
      <c r="J107" s="2"/>
      <c r="K107" s="48"/>
      <c r="L107" s="2"/>
      <c r="M107" s="2"/>
      <c r="N107" s="48"/>
      <c r="O107" s="2"/>
      <c r="P107" s="2"/>
      <c r="Q107" s="48"/>
      <c r="R107" s="39"/>
      <c r="S107" s="2"/>
      <c r="T107" s="48"/>
      <c r="U107" s="2"/>
    </row>
    <row r="108" spans="5:21" ht="16.5" x14ac:dyDescent="0.25">
      <c r="E108" s="6"/>
      <c r="F108" s="29"/>
      <c r="G108" s="3"/>
      <c r="H108" s="49"/>
      <c r="I108" s="3"/>
      <c r="J108" s="3"/>
      <c r="K108" s="49"/>
      <c r="L108" s="3"/>
      <c r="M108" s="3"/>
      <c r="N108" s="49"/>
      <c r="O108" s="3"/>
      <c r="P108" s="3"/>
      <c r="Q108" s="49"/>
      <c r="R108" s="40"/>
      <c r="S108" s="3"/>
      <c r="T108" s="49"/>
      <c r="U108" s="3"/>
    </row>
    <row r="109" spans="5:21" ht="16.5" x14ac:dyDescent="0.25">
      <c r="E109" s="6"/>
      <c r="F109" s="28"/>
      <c r="G109" s="2"/>
      <c r="H109" s="48"/>
      <c r="I109" s="2"/>
      <c r="J109" s="2"/>
      <c r="K109" s="48"/>
      <c r="L109" s="2"/>
      <c r="M109" s="2"/>
      <c r="N109" s="48"/>
      <c r="O109" s="2"/>
      <c r="P109" s="2"/>
      <c r="Q109" s="48"/>
      <c r="R109" s="39"/>
      <c r="S109" s="2"/>
      <c r="T109" s="48"/>
      <c r="U109" s="2"/>
    </row>
    <row r="110" spans="5:21" ht="16.5" x14ac:dyDescent="0.25">
      <c r="E110" s="6"/>
      <c r="F110" s="29"/>
      <c r="G110" s="3"/>
      <c r="H110" s="49"/>
      <c r="I110" s="3"/>
      <c r="J110" s="3"/>
      <c r="K110" s="49"/>
      <c r="L110" s="3"/>
      <c r="M110" s="3"/>
      <c r="N110" s="49"/>
      <c r="O110" s="3"/>
      <c r="P110" s="3"/>
      <c r="Q110" s="49"/>
      <c r="R110" s="40"/>
      <c r="S110" s="3"/>
      <c r="T110" s="49"/>
      <c r="U110" s="3"/>
    </row>
    <row r="111" spans="5:21" ht="16.5" x14ac:dyDescent="0.25">
      <c r="E111" s="6"/>
      <c r="F111" s="28"/>
      <c r="G111" s="2"/>
      <c r="H111" s="48"/>
      <c r="I111" s="2"/>
      <c r="J111" s="2"/>
      <c r="K111" s="48"/>
      <c r="L111" s="2"/>
      <c r="M111" s="2"/>
      <c r="N111" s="48"/>
      <c r="O111" s="2"/>
      <c r="P111" s="2"/>
      <c r="Q111" s="48"/>
      <c r="R111" s="39"/>
      <c r="S111" s="2"/>
      <c r="T111" s="48"/>
      <c r="U111" s="2"/>
    </row>
    <row r="112" spans="5:21" ht="16.5" x14ac:dyDescent="0.25">
      <c r="E112" s="6"/>
      <c r="F112" s="28"/>
      <c r="G112" s="2"/>
      <c r="H112" s="48"/>
      <c r="I112" s="2"/>
      <c r="J112" s="2"/>
      <c r="K112" s="48"/>
      <c r="L112" s="2"/>
      <c r="M112" s="2"/>
      <c r="N112" s="48"/>
      <c r="O112" s="2"/>
      <c r="P112" s="2"/>
      <c r="Q112" s="48"/>
      <c r="R112" s="39"/>
      <c r="S112" s="2"/>
      <c r="T112" s="48"/>
      <c r="U112" s="2"/>
    </row>
    <row r="113" spans="5:21" ht="16.5" x14ac:dyDescent="0.25">
      <c r="E113" s="6"/>
      <c r="F113" s="28"/>
      <c r="G113" s="2"/>
      <c r="H113" s="48"/>
      <c r="I113" s="2"/>
      <c r="J113" s="2"/>
      <c r="K113" s="48"/>
      <c r="L113" s="2"/>
      <c r="M113" s="2"/>
      <c r="N113" s="48"/>
      <c r="O113" s="2"/>
      <c r="P113" s="2"/>
      <c r="Q113" s="48"/>
      <c r="R113" s="39"/>
      <c r="S113" s="2"/>
      <c r="T113" s="48"/>
      <c r="U113" s="2"/>
    </row>
    <row r="114" spans="5:21" ht="16.5" x14ac:dyDescent="0.25">
      <c r="E114" s="6"/>
      <c r="F114" s="28"/>
      <c r="G114" s="2"/>
      <c r="H114" s="48"/>
      <c r="I114" s="2"/>
      <c r="J114" s="2"/>
      <c r="K114" s="48"/>
      <c r="L114" s="2"/>
      <c r="M114" s="2"/>
      <c r="N114" s="48"/>
      <c r="O114" s="2"/>
      <c r="P114" s="2"/>
      <c r="Q114" s="48"/>
      <c r="R114" s="39"/>
      <c r="S114" s="2"/>
      <c r="T114" s="48"/>
      <c r="U114" s="2"/>
    </row>
    <row r="115" spans="5:21" ht="16.5" x14ac:dyDescent="0.25">
      <c r="E115" s="6"/>
      <c r="F115" s="29"/>
      <c r="G115" s="3"/>
      <c r="H115" s="49"/>
      <c r="I115" s="3"/>
      <c r="J115" s="3"/>
      <c r="K115" s="49"/>
      <c r="L115" s="3"/>
      <c r="M115" s="3"/>
      <c r="N115" s="49"/>
      <c r="O115" s="3"/>
      <c r="P115" s="3"/>
      <c r="Q115" s="49"/>
      <c r="R115" s="40"/>
      <c r="S115" s="3"/>
      <c r="T115" s="49"/>
      <c r="U115" s="3"/>
    </row>
    <row r="116" spans="5:21" ht="16.5" x14ac:dyDescent="0.25">
      <c r="E116" s="6"/>
      <c r="F116" s="28"/>
      <c r="G116" s="2"/>
      <c r="H116" s="48"/>
      <c r="I116" s="2"/>
      <c r="J116" s="2"/>
      <c r="K116" s="48"/>
      <c r="L116" s="2"/>
      <c r="M116" s="2"/>
      <c r="N116" s="48"/>
      <c r="O116" s="2"/>
      <c r="P116" s="2"/>
      <c r="Q116" s="48"/>
      <c r="R116" s="39"/>
      <c r="S116" s="2"/>
      <c r="T116" s="48"/>
      <c r="U116" s="2"/>
    </row>
    <row r="117" spans="5:21" ht="16.5" x14ac:dyDescent="0.25">
      <c r="E117" s="6"/>
      <c r="F117" s="28"/>
      <c r="G117" s="2"/>
      <c r="H117" s="48"/>
      <c r="I117" s="2"/>
      <c r="J117" s="2"/>
      <c r="K117" s="48"/>
      <c r="L117" s="2"/>
      <c r="M117" s="2"/>
      <c r="N117" s="48"/>
      <c r="O117" s="2"/>
      <c r="P117" s="2"/>
      <c r="Q117" s="48"/>
      <c r="R117" s="39"/>
      <c r="S117" s="2"/>
      <c r="T117" s="48"/>
      <c r="U117" s="2"/>
    </row>
    <row r="118" spans="5:21" ht="16.5" x14ac:dyDescent="0.25">
      <c r="E118" s="6"/>
      <c r="F118" s="28"/>
      <c r="G118" s="2"/>
      <c r="H118" s="48"/>
      <c r="I118" s="2"/>
      <c r="J118" s="2"/>
      <c r="K118" s="48"/>
      <c r="L118" s="2"/>
      <c r="M118" s="2"/>
      <c r="N118" s="48"/>
      <c r="O118" s="2"/>
      <c r="P118" s="2"/>
      <c r="Q118" s="48"/>
      <c r="R118" s="39"/>
      <c r="S118" s="2"/>
      <c r="T118" s="48"/>
      <c r="U118" s="2"/>
    </row>
    <row r="119" spans="5:21" ht="16.5" x14ac:dyDescent="0.25">
      <c r="E119" s="6"/>
      <c r="F119" s="28"/>
      <c r="G119" s="2"/>
      <c r="H119" s="48"/>
      <c r="I119" s="2"/>
      <c r="J119" s="2"/>
      <c r="K119" s="48"/>
      <c r="L119" s="2"/>
      <c r="M119" s="2"/>
      <c r="N119" s="48"/>
      <c r="O119" s="2"/>
      <c r="P119" s="2"/>
      <c r="Q119" s="48"/>
      <c r="R119" s="39"/>
      <c r="S119" s="2"/>
      <c r="T119" s="48"/>
      <c r="U119" s="2"/>
    </row>
    <row r="120" spans="5:21" ht="16.5" x14ac:dyDescent="0.25">
      <c r="E120" s="6"/>
      <c r="F120" s="28"/>
      <c r="G120" s="2"/>
      <c r="H120" s="48"/>
      <c r="I120" s="2"/>
      <c r="J120" s="2"/>
      <c r="K120" s="48"/>
      <c r="L120" s="2"/>
      <c r="M120" s="2"/>
      <c r="N120" s="48"/>
      <c r="O120" s="2"/>
      <c r="P120" s="2"/>
      <c r="Q120" s="48"/>
      <c r="R120" s="39"/>
      <c r="S120" s="2"/>
      <c r="T120" s="48"/>
      <c r="U120" s="2"/>
    </row>
    <row r="121" spans="5:21" ht="16.5" x14ac:dyDescent="0.25">
      <c r="E121" s="6"/>
      <c r="F121" s="28"/>
      <c r="G121" s="2"/>
      <c r="H121" s="48"/>
      <c r="I121" s="2"/>
      <c r="J121" s="2"/>
      <c r="K121" s="48"/>
      <c r="L121" s="2"/>
      <c r="M121" s="2"/>
      <c r="N121" s="48"/>
      <c r="O121" s="2"/>
      <c r="P121" s="2"/>
      <c r="Q121" s="48"/>
      <c r="R121" s="39"/>
      <c r="S121" s="2"/>
      <c r="T121" s="48"/>
      <c r="U121" s="2"/>
    </row>
    <row r="122" spans="5:21" ht="16.5" x14ac:dyDescent="0.25">
      <c r="E122" s="6"/>
      <c r="F122" s="28"/>
      <c r="G122" s="2"/>
      <c r="H122" s="48"/>
      <c r="I122" s="2"/>
      <c r="J122" s="2"/>
      <c r="K122" s="48"/>
      <c r="L122" s="2"/>
      <c r="M122" s="2"/>
      <c r="N122" s="48"/>
      <c r="O122" s="2"/>
      <c r="P122" s="2"/>
      <c r="Q122" s="48"/>
      <c r="R122" s="39"/>
      <c r="S122" s="2"/>
      <c r="T122" s="48"/>
      <c r="U122" s="2"/>
    </row>
    <row r="123" spans="5:21" ht="16.5" x14ac:dyDescent="0.25">
      <c r="E123" s="6"/>
      <c r="F123" s="29"/>
      <c r="G123" s="3"/>
      <c r="H123" s="49"/>
      <c r="I123" s="3"/>
      <c r="J123" s="3"/>
      <c r="K123" s="49"/>
      <c r="L123" s="3"/>
      <c r="M123" s="3"/>
      <c r="N123" s="49"/>
      <c r="O123" s="3"/>
      <c r="P123" s="3"/>
      <c r="Q123" s="49"/>
      <c r="R123" s="40"/>
      <c r="S123" s="3"/>
      <c r="T123" s="49"/>
      <c r="U123" s="3"/>
    </row>
    <row r="124" spans="5:21" ht="16.5" x14ac:dyDescent="0.25">
      <c r="E124" s="6"/>
      <c r="F124" s="28"/>
      <c r="G124" s="2"/>
      <c r="H124" s="48"/>
      <c r="I124" s="2"/>
      <c r="J124" s="2"/>
      <c r="K124" s="48"/>
      <c r="L124" s="2"/>
      <c r="M124" s="2"/>
      <c r="N124" s="48"/>
      <c r="O124" s="2"/>
      <c r="P124" s="2"/>
      <c r="Q124" s="48"/>
      <c r="R124" s="39"/>
      <c r="S124" s="2"/>
      <c r="T124" s="48"/>
      <c r="U124" s="2"/>
    </row>
    <row r="125" spans="5:21" ht="16.5" x14ac:dyDescent="0.25">
      <c r="E125" s="6"/>
      <c r="F125" s="29"/>
      <c r="G125" s="3"/>
      <c r="H125" s="49"/>
      <c r="I125" s="3"/>
      <c r="J125" s="3"/>
      <c r="K125" s="49"/>
      <c r="L125" s="3"/>
      <c r="M125" s="3"/>
      <c r="N125" s="49"/>
      <c r="O125" s="3"/>
      <c r="P125" s="3"/>
      <c r="Q125" s="49"/>
      <c r="R125" s="40"/>
      <c r="S125" s="3"/>
      <c r="T125" s="49"/>
      <c r="U125" s="3"/>
    </row>
    <row r="126" spans="5:21" ht="16.5" x14ac:dyDescent="0.25">
      <c r="E126" s="6"/>
      <c r="F126" s="29"/>
      <c r="G126" s="3"/>
      <c r="H126" s="49"/>
      <c r="I126" s="3"/>
      <c r="J126" s="3"/>
      <c r="K126" s="49"/>
      <c r="L126" s="3"/>
      <c r="M126" s="3"/>
      <c r="N126" s="49"/>
      <c r="O126" s="3"/>
      <c r="P126" s="3"/>
      <c r="Q126" s="49"/>
      <c r="R126" s="40"/>
      <c r="S126" s="3"/>
      <c r="T126" s="49"/>
      <c r="U126" s="3"/>
    </row>
    <row r="127" spans="5:21" ht="16.5" x14ac:dyDescent="0.25">
      <c r="E127" s="6"/>
      <c r="F127" s="29"/>
      <c r="G127" s="3"/>
      <c r="H127" s="49"/>
      <c r="I127" s="3"/>
      <c r="J127" s="3"/>
      <c r="K127" s="49"/>
      <c r="L127" s="3"/>
      <c r="M127" s="3"/>
      <c r="N127" s="49"/>
      <c r="O127" s="3"/>
      <c r="P127" s="3"/>
      <c r="Q127" s="49"/>
      <c r="R127" s="40"/>
      <c r="S127" s="3"/>
      <c r="T127" s="49"/>
      <c r="U127" s="3"/>
    </row>
    <row r="128" spans="5:21" ht="16.5" x14ac:dyDescent="0.25">
      <c r="E128" s="6"/>
      <c r="F128" s="28"/>
      <c r="G128" s="2"/>
      <c r="H128" s="48"/>
      <c r="I128" s="2"/>
      <c r="J128" s="2"/>
      <c r="K128" s="48"/>
      <c r="L128" s="2"/>
      <c r="M128" s="2"/>
      <c r="N128" s="48"/>
      <c r="O128" s="2"/>
      <c r="P128" s="2"/>
      <c r="Q128" s="48"/>
      <c r="R128" s="39"/>
      <c r="S128" s="2"/>
      <c r="T128" s="48"/>
      <c r="U128" s="2"/>
    </row>
    <row r="129" spans="5:21" ht="16.5" x14ac:dyDescent="0.25">
      <c r="E129" s="6"/>
      <c r="F129" s="28"/>
      <c r="G129" s="2"/>
      <c r="H129" s="48"/>
      <c r="I129" s="2"/>
      <c r="J129" s="2"/>
      <c r="K129" s="48"/>
      <c r="L129" s="2"/>
      <c r="M129" s="2"/>
      <c r="N129" s="48"/>
      <c r="O129" s="2"/>
      <c r="P129" s="2"/>
      <c r="Q129" s="48"/>
      <c r="R129" s="39"/>
      <c r="S129" s="2"/>
      <c r="T129" s="48"/>
      <c r="U129" s="2"/>
    </row>
    <row r="130" spans="5:21" ht="16.5" x14ac:dyDescent="0.25">
      <c r="E130" s="6"/>
      <c r="F130" s="28"/>
      <c r="G130" s="2"/>
      <c r="H130" s="48"/>
      <c r="I130" s="2"/>
      <c r="J130" s="2"/>
      <c r="K130" s="48"/>
      <c r="L130" s="2"/>
      <c r="M130" s="2"/>
      <c r="N130" s="48"/>
      <c r="O130" s="2"/>
      <c r="P130" s="2"/>
      <c r="Q130" s="48"/>
      <c r="R130" s="39"/>
      <c r="S130" s="2"/>
      <c r="T130" s="48"/>
      <c r="U130" s="2"/>
    </row>
    <row r="131" spans="5:21" ht="16.5" x14ac:dyDescent="0.25">
      <c r="E131" s="6"/>
      <c r="F131" s="29"/>
      <c r="G131" s="3"/>
      <c r="H131" s="49"/>
      <c r="I131" s="3"/>
      <c r="J131" s="3"/>
      <c r="K131" s="49"/>
      <c r="L131" s="3"/>
      <c r="M131" s="3"/>
      <c r="N131" s="49"/>
      <c r="O131" s="3"/>
      <c r="P131" s="3"/>
      <c r="Q131" s="49"/>
      <c r="R131" s="40"/>
      <c r="S131" s="3"/>
      <c r="T131" s="49"/>
      <c r="U131" s="3"/>
    </row>
    <row r="132" spans="5:21" ht="16.5" x14ac:dyDescent="0.25">
      <c r="E132" s="6"/>
      <c r="F132" s="28"/>
      <c r="G132" s="2"/>
      <c r="H132" s="48"/>
      <c r="I132" s="2"/>
      <c r="J132" s="2"/>
      <c r="K132" s="48"/>
      <c r="L132" s="2"/>
      <c r="M132" s="2"/>
      <c r="N132" s="48"/>
      <c r="O132" s="2"/>
      <c r="P132" s="2"/>
      <c r="Q132" s="48"/>
      <c r="R132" s="39"/>
      <c r="S132" s="2"/>
      <c r="T132" s="48"/>
      <c r="U132" s="2"/>
    </row>
    <row r="133" spans="5:21" ht="16.5" x14ac:dyDescent="0.25">
      <c r="E133" s="6"/>
      <c r="F133" s="29"/>
      <c r="G133" s="3"/>
      <c r="H133" s="49"/>
      <c r="I133" s="3"/>
      <c r="J133" s="3"/>
      <c r="K133" s="49"/>
      <c r="L133" s="3"/>
      <c r="M133" s="3"/>
      <c r="N133" s="49"/>
      <c r="O133" s="3"/>
      <c r="P133" s="3"/>
      <c r="Q133" s="49"/>
      <c r="R133" s="40"/>
      <c r="S133" s="3"/>
      <c r="T133" s="49"/>
      <c r="U133" s="3"/>
    </row>
  </sheetData>
  <sortState ref="B4:AD73">
    <sortCondition ref="C4:C73"/>
  </sortState>
  <mergeCells count="36">
    <mergeCell ref="AF57:AK59"/>
    <mergeCell ref="AF61:AK62"/>
    <mergeCell ref="AF63:AK66"/>
    <mergeCell ref="AF27:AJ28"/>
    <mergeCell ref="E1:AD1"/>
    <mergeCell ref="AF35:AJ37"/>
    <mergeCell ref="AF38:AJ40"/>
    <mergeCell ref="AF41:AJ43"/>
    <mergeCell ref="AF53:AJ53"/>
    <mergeCell ref="AF12:AK24"/>
    <mergeCell ref="AF50:AJ52"/>
    <mergeCell ref="AK50:AK52"/>
    <mergeCell ref="AK27:AK28"/>
    <mergeCell ref="AK29:AK31"/>
    <mergeCell ref="AK38:AK40"/>
    <mergeCell ref="AK41:AK43"/>
    <mergeCell ref="AF29:AJ31"/>
    <mergeCell ref="AK32:AK34"/>
    <mergeCell ref="AK35:AK37"/>
    <mergeCell ref="AF32:AJ34"/>
    <mergeCell ref="B79:E79"/>
    <mergeCell ref="AL47:AL49"/>
    <mergeCell ref="AL50:AL52"/>
    <mergeCell ref="AL32:AL34"/>
    <mergeCell ref="AL29:AL31"/>
    <mergeCell ref="AL35:AL37"/>
    <mergeCell ref="AL38:AL40"/>
    <mergeCell ref="AL41:AL43"/>
    <mergeCell ref="AL44:AL46"/>
    <mergeCell ref="AF44:AJ46"/>
    <mergeCell ref="AK44:AK46"/>
    <mergeCell ref="AF47:AJ49"/>
    <mergeCell ref="AK47:AK49"/>
    <mergeCell ref="R75:V75"/>
    <mergeCell ref="AF68:AK73"/>
    <mergeCell ref="AF55:AK56"/>
  </mergeCells>
  <printOptions horizontalCentered="1" verticalCentered="1"/>
  <pageMargins left="0.25" right="0.25" top="0.75" bottom="0.75" header="0.3" footer="0.3"/>
  <pageSetup paperSize="8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3"/>
  <sheetViews>
    <sheetView topLeftCell="A22" workbookViewId="0">
      <selection sqref="A1:B73"/>
    </sheetView>
  </sheetViews>
  <sheetFormatPr defaultRowHeight="15" x14ac:dyDescent="0.25"/>
  <cols>
    <col min="1" max="1" width="20.28515625" customWidth="1"/>
    <col min="2" max="2" width="71.140625" customWidth="1"/>
  </cols>
  <sheetData>
    <row r="1" spans="1:2" ht="67.5" customHeight="1" x14ac:dyDescent="0.25">
      <c r="A1" s="15" t="s">
        <v>86</v>
      </c>
      <c r="B1" s="15" t="s">
        <v>30</v>
      </c>
    </row>
    <row r="2" spans="1:2" ht="18.75" x14ac:dyDescent="0.3">
      <c r="A2" s="13">
        <v>1</v>
      </c>
      <c r="B2" s="11" t="s">
        <v>0</v>
      </c>
    </row>
    <row r="3" spans="1:2" ht="18.75" x14ac:dyDescent="0.3">
      <c r="A3" s="13">
        <v>2</v>
      </c>
      <c r="B3" s="11" t="s">
        <v>1</v>
      </c>
    </row>
    <row r="4" spans="1:2" ht="18.75" x14ac:dyDescent="0.3">
      <c r="A4" s="13">
        <v>3</v>
      </c>
      <c r="B4" s="11" t="s">
        <v>33</v>
      </c>
    </row>
    <row r="5" spans="1:2" ht="18.75" x14ac:dyDescent="0.3">
      <c r="A5" s="13">
        <v>4</v>
      </c>
      <c r="B5" s="11" t="s">
        <v>32</v>
      </c>
    </row>
    <row r="6" spans="1:2" ht="18.75" x14ac:dyDescent="0.3">
      <c r="A6" s="13">
        <v>5</v>
      </c>
      <c r="B6" s="11" t="s">
        <v>34</v>
      </c>
    </row>
    <row r="7" spans="1:2" ht="18.75" x14ac:dyDescent="0.3">
      <c r="A7" s="13">
        <v>6</v>
      </c>
      <c r="B7" s="11" t="s">
        <v>41</v>
      </c>
    </row>
    <row r="8" spans="1:2" ht="18.75" x14ac:dyDescent="0.3">
      <c r="A8" s="13">
        <v>7</v>
      </c>
      <c r="B8" s="11" t="s">
        <v>10</v>
      </c>
    </row>
    <row r="9" spans="1:2" ht="18.75" x14ac:dyDescent="0.3">
      <c r="A9" s="13">
        <v>8</v>
      </c>
      <c r="B9" s="11" t="s">
        <v>39</v>
      </c>
    </row>
    <row r="10" spans="1:2" ht="18.75" x14ac:dyDescent="0.3">
      <c r="A10" s="13">
        <v>9</v>
      </c>
      <c r="B10" s="11" t="s">
        <v>31</v>
      </c>
    </row>
    <row r="11" spans="1:2" ht="18.75" x14ac:dyDescent="0.3">
      <c r="A11" s="13">
        <v>10</v>
      </c>
      <c r="B11" s="11" t="s">
        <v>55</v>
      </c>
    </row>
    <row r="12" spans="1:2" ht="18.75" x14ac:dyDescent="0.3">
      <c r="A12" s="13">
        <v>11</v>
      </c>
      <c r="B12" s="11" t="s">
        <v>48</v>
      </c>
    </row>
    <row r="13" spans="1:2" ht="18.75" x14ac:dyDescent="0.3">
      <c r="A13" s="13">
        <v>12</v>
      </c>
      <c r="B13" s="11" t="s">
        <v>45</v>
      </c>
    </row>
    <row r="14" spans="1:2" ht="18.75" x14ac:dyDescent="0.3">
      <c r="A14" s="13">
        <v>13</v>
      </c>
      <c r="B14" s="11" t="s">
        <v>49</v>
      </c>
    </row>
    <row r="15" spans="1:2" ht="18.75" x14ac:dyDescent="0.3">
      <c r="A15" s="13">
        <v>14</v>
      </c>
      <c r="B15" s="11" t="s">
        <v>35</v>
      </c>
    </row>
    <row r="16" spans="1:2" ht="18.75" x14ac:dyDescent="0.3">
      <c r="A16" s="13">
        <v>15</v>
      </c>
      <c r="B16" s="11" t="s">
        <v>29</v>
      </c>
    </row>
    <row r="17" spans="1:2" ht="18.75" x14ac:dyDescent="0.3">
      <c r="A17" s="13">
        <v>16</v>
      </c>
      <c r="B17" s="11" t="s">
        <v>14</v>
      </c>
    </row>
    <row r="18" spans="1:2" ht="18.75" x14ac:dyDescent="0.3">
      <c r="A18" s="13">
        <v>17</v>
      </c>
      <c r="B18" s="11" t="s">
        <v>38</v>
      </c>
    </row>
    <row r="19" spans="1:2" ht="18.75" x14ac:dyDescent="0.3">
      <c r="A19" s="13">
        <v>18</v>
      </c>
      <c r="B19" s="11" t="s">
        <v>70</v>
      </c>
    </row>
    <row r="20" spans="1:2" ht="18.75" x14ac:dyDescent="0.3">
      <c r="A20" s="13">
        <v>19</v>
      </c>
      <c r="B20" s="11" t="s">
        <v>16</v>
      </c>
    </row>
    <row r="21" spans="1:2" ht="18.75" x14ac:dyDescent="0.3">
      <c r="A21" s="13">
        <v>20</v>
      </c>
      <c r="B21" s="11" t="s">
        <v>36</v>
      </c>
    </row>
    <row r="22" spans="1:2" ht="18.75" x14ac:dyDescent="0.3">
      <c r="A22" s="13">
        <v>21</v>
      </c>
      <c r="B22" s="11" t="s">
        <v>2</v>
      </c>
    </row>
    <row r="23" spans="1:2" ht="18.75" x14ac:dyDescent="0.3">
      <c r="A23" s="13">
        <v>22</v>
      </c>
      <c r="B23" s="11" t="s">
        <v>72</v>
      </c>
    </row>
    <row r="24" spans="1:2" ht="18.75" x14ac:dyDescent="0.3">
      <c r="A24" s="13">
        <v>23</v>
      </c>
      <c r="B24" s="11" t="s">
        <v>3</v>
      </c>
    </row>
    <row r="25" spans="1:2" ht="18.75" x14ac:dyDescent="0.3">
      <c r="A25" s="13">
        <v>24</v>
      </c>
      <c r="B25" s="11" t="s">
        <v>40</v>
      </c>
    </row>
    <row r="26" spans="1:2" ht="18.75" x14ac:dyDescent="0.3">
      <c r="A26" s="13">
        <v>25</v>
      </c>
      <c r="B26" s="11" t="s">
        <v>15</v>
      </c>
    </row>
    <row r="27" spans="1:2" ht="18.75" x14ac:dyDescent="0.3">
      <c r="A27" s="13">
        <v>26</v>
      </c>
      <c r="B27" s="11" t="s">
        <v>4</v>
      </c>
    </row>
    <row r="28" spans="1:2" ht="18.75" x14ac:dyDescent="0.3">
      <c r="A28" s="13">
        <v>27</v>
      </c>
      <c r="B28" s="11" t="s">
        <v>42</v>
      </c>
    </row>
    <row r="29" spans="1:2" ht="18.75" x14ac:dyDescent="0.3">
      <c r="A29" s="13">
        <v>28</v>
      </c>
      <c r="B29" s="11" t="s">
        <v>51</v>
      </c>
    </row>
    <row r="30" spans="1:2" ht="18.75" x14ac:dyDescent="0.3">
      <c r="A30" s="13">
        <v>29</v>
      </c>
      <c r="B30" s="11" t="s">
        <v>6</v>
      </c>
    </row>
    <row r="31" spans="1:2" ht="18.75" x14ac:dyDescent="0.3">
      <c r="A31" s="13">
        <v>30</v>
      </c>
      <c r="B31" s="11" t="s">
        <v>8</v>
      </c>
    </row>
    <row r="32" spans="1:2" ht="18.75" x14ac:dyDescent="0.3">
      <c r="A32" s="13">
        <v>31</v>
      </c>
      <c r="B32" s="11" t="s">
        <v>17</v>
      </c>
    </row>
    <row r="33" spans="1:2" ht="18.75" x14ac:dyDescent="0.3">
      <c r="A33" s="13">
        <v>32</v>
      </c>
      <c r="B33" s="11" t="s">
        <v>23</v>
      </c>
    </row>
    <row r="34" spans="1:2" ht="18.75" x14ac:dyDescent="0.3">
      <c r="A34" s="13">
        <v>33</v>
      </c>
      <c r="B34" s="11" t="s">
        <v>13</v>
      </c>
    </row>
    <row r="35" spans="1:2" ht="18.75" x14ac:dyDescent="0.3">
      <c r="A35" s="13">
        <v>34</v>
      </c>
      <c r="B35" s="11" t="s">
        <v>44</v>
      </c>
    </row>
    <row r="36" spans="1:2" ht="18.75" x14ac:dyDescent="0.3">
      <c r="A36" s="13">
        <v>35</v>
      </c>
      <c r="B36" s="11" t="s">
        <v>46</v>
      </c>
    </row>
    <row r="37" spans="1:2" ht="18.75" x14ac:dyDescent="0.3">
      <c r="A37" s="13">
        <v>36</v>
      </c>
      <c r="B37" s="11" t="s">
        <v>22</v>
      </c>
    </row>
    <row r="38" spans="1:2" ht="18.75" x14ac:dyDescent="0.3">
      <c r="A38" s="13">
        <v>37</v>
      </c>
      <c r="B38" s="11" t="s">
        <v>5</v>
      </c>
    </row>
    <row r="39" spans="1:2" ht="18.75" x14ac:dyDescent="0.3">
      <c r="A39" s="13">
        <v>38</v>
      </c>
      <c r="B39" s="11" t="s">
        <v>43</v>
      </c>
    </row>
    <row r="40" spans="1:2" ht="18.75" x14ac:dyDescent="0.3">
      <c r="A40" s="13">
        <v>39</v>
      </c>
      <c r="B40" s="11" t="s">
        <v>53</v>
      </c>
    </row>
    <row r="41" spans="1:2" ht="18.75" x14ac:dyDescent="0.3">
      <c r="A41" s="13">
        <v>40</v>
      </c>
      <c r="B41" s="11" t="s">
        <v>12</v>
      </c>
    </row>
    <row r="42" spans="1:2" ht="18.75" x14ac:dyDescent="0.3">
      <c r="A42" s="13">
        <v>41</v>
      </c>
      <c r="B42" s="11" t="s">
        <v>66</v>
      </c>
    </row>
    <row r="43" spans="1:2" ht="18.75" x14ac:dyDescent="0.3">
      <c r="A43" s="13">
        <v>42</v>
      </c>
      <c r="B43" s="11" t="s">
        <v>50</v>
      </c>
    </row>
    <row r="44" spans="1:2" ht="18.75" x14ac:dyDescent="0.3">
      <c r="A44" s="13">
        <v>43</v>
      </c>
      <c r="B44" s="11" t="s">
        <v>56</v>
      </c>
    </row>
    <row r="45" spans="1:2" ht="18.75" x14ac:dyDescent="0.3">
      <c r="A45" s="13">
        <v>44</v>
      </c>
      <c r="B45" s="11" t="s">
        <v>60</v>
      </c>
    </row>
    <row r="46" spans="1:2" ht="18.75" x14ac:dyDescent="0.3">
      <c r="A46" s="13">
        <v>45</v>
      </c>
      <c r="B46" s="11" t="s">
        <v>37</v>
      </c>
    </row>
    <row r="47" spans="1:2" ht="18.75" x14ac:dyDescent="0.3">
      <c r="A47" s="13">
        <v>46</v>
      </c>
      <c r="B47" s="11" t="s">
        <v>28</v>
      </c>
    </row>
    <row r="48" spans="1:2" ht="18.75" x14ac:dyDescent="0.3">
      <c r="A48" s="13">
        <v>47</v>
      </c>
      <c r="B48" s="11" t="s">
        <v>20</v>
      </c>
    </row>
    <row r="49" spans="1:2" ht="18.75" x14ac:dyDescent="0.3">
      <c r="A49" s="13">
        <v>48</v>
      </c>
      <c r="B49" s="11" t="s">
        <v>7</v>
      </c>
    </row>
    <row r="50" spans="1:2" ht="18.75" x14ac:dyDescent="0.3">
      <c r="A50" s="13">
        <v>49</v>
      </c>
      <c r="B50" s="11" t="s">
        <v>24</v>
      </c>
    </row>
    <row r="51" spans="1:2" ht="18.75" x14ac:dyDescent="0.3">
      <c r="A51" s="13">
        <v>50</v>
      </c>
      <c r="B51" s="11" t="s">
        <v>69</v>
      </c>
    </row>
    <row r="52" spans="1:2" ht="18.75" x14ac:dyDescent="0.3">
      <c r="A52" s="13">
        <v>51</v>
      </c>
      <c r="B52" s="11" t="s">
        <v>21</v>
      </c>
    </row>
    <row r="53" spans="1:2" ht="18.75" x14ac:dyDescent="0.3">
      <c r="A53" s="13">
        <v>52</v>
      </c>
      <c r="B53" s="11" t="s">
        <v>67</v>
      </c>
    </row>
    <row r="54" spans="1:2" ht="18.75" x14ac:dyDescent="0.3">
      <c r="A54" s="13">
        <v>53</v>
      </c>
      <c r="B54" s="16" t="s">
        <v>65</v>
      </c>
    </row>
    <row r="55" spans="1:2" ht="18.75" x14ac:dyDescent="0.3">
      <c r="A55" s="13">
        <v>54</v>
      </c>
      <c r="B55" s="16" t="s">
        <v>11</v>
      </c>
    </row>
    <row r="56" spans="1:2" ht="18.75" x14ac:dyDescent="0.3">
      <c r="A56" s="13">
        <v>55</v>
      </c>
      <c r="B56" s="16" t="s">
        <v>19</v>
      </c>
    </row>
    <row r="57" spans="1:2" ht="18.75" x14ac:dyDescent="0.3">
      <c r="A57" s="13">
        <v>56</v>
      </c>
      <c r="B57" s="16" t="s">
        <v>52</v>
      </c>
    </row>
    <row r="58" spans="1:2" ht="18.75" x14ac:dyDescent="0.3">
      <c r="A58" s="13">
        <v>57</v>
      </c>
      <c r="B58" s="16" t="s">
        <v>57</v>
      </c>
    </row>
    <row r="59" spans="1:2" ht="18.75" x14ac:dyDescent="0.3">
      <c r="A59" s="13">
        <v>58</v>
      </c>
      <c r="B59" s="16" t="s">
        <v>9</v>
      </c>
    </row>
    <row r="60" spans="1:2" ht="18.75" x14ac:dyDescent="0.3">
      <c r="A60" s="13">
        <v>59</v>
      </c>
      <c r="B60" s="16" t="s">
        <v>47</v>
      </c>
    </row>
    <row r="61" spans="1:2" ht="18.75" x14ac:dyDescent="0.3">
      <c r="A61" s="13">
        <v>60</v>
      </c>
      <c r="B61" s="16" t="s">
        <v>18</v>
      </c>
    </row>
    <row r="62" spans="1:2" ht="18.75" x14ac:dyDescent="0.3">
      <c r="A62" s="13">
        <v>61</v>
      </c>
      <c r="B62" s="16" t="s">
        <v>68</v>
      </c>
    </row>
    <row r="63" spans="1:2" ht="18.75" x14ac:dyDescent="0.3">
      <c r="A63" s="13">
        <v>62</v>
      </c>
      <c r="B63" s="16" t="s">
        <v>64</v>
      </c>
    </row>
    <row r="64" spans="1:2" ht="18.75" x14ac:dyDescent="0.3">
      <c r="A64" s="13">
        <v>63</v>
      </c>
      <c r="B64" s="16" t="s">
        <v>71</v>
      </c>
    </row>
    <row r="65" spans="1:2" ht="18.75" x14ac:dyDescent="0.3">
      <c r="A65" s="13">
        <v>64</v>
      </c>
      <c r="B65" s="16" t="s">
        <v>63</v>
      </c>
    </row>
    <row r="66" spans="1:2" ht="18.75" x14ac:dyDescent="0.3">
      <c r="A66" s="13">
        <v>65</v>
      </c>
      <c r="B66" s="16" t="s">
        <v>58</v>
      </c>
    </row>
    <row r="67" spans="1:2" ht="18.75" x14ac:dyDescent="0.3">
      <c r="A67" s="13">
        <v>66</v>
      </c>
      <c r="B67" s="16" t="s">
        <v>54</v>
      </c>
    </row>
    <row r="68" spans="1:2" ht="18.75" x14ac:dyDescent="0.3">
      <c r="A68" s="13">
        <v>67</v>
      </c>
      <c r="B68" s="16" t="s">
        <v>59</v>
      </c>
    </row>
    <row r="69" spans="1:2" ht="18.75" x14ac:dyDescent="0.3">
      <c r="A69" s="13">
        <v>68</v>
      </c>
      <c r="B69" s="16" t="s">
        <v>26</v>
      </c>
    </row>
    <row r="70" spans="1:2" ht="18.75" x14ac:dyDescent="0.3">
      <c r="A70" s="13">
        <v>69</v>
      </c>
      <c r="B70" s="16" t="s">
        <v>61</v>
      </c>
    </row>
    <row r="71" spans="1:2" ht="18.75" x14ac:dyDescent="0.3">
      <c r="A71" s="13">
        <v>70</v>
      </c>
      <c r="B71" s="16" t="s">
        <v>27</v>
      </c>
    </row>
    <row r="72" spans="1:2" ht="18.75" x14ac:dyDescent="0.3">
      <c r="A72" s="13">
        <v>71</v>
      </c>
      <c r="B72" s="16" t="s">
        <v>62</v>
      </c>
    </row>
    <row r="73" spans="1:2" ht="18.75" x14ac:dyDescent="0.3">
      <c r="A73" s="13">
        <v>72</v>
      </c>
      <c r="B73" s="16" t="s">
        <v>25</v>
      </c>
    </row>
  </sheetData>
  <pageMargins left="0.7" right="0.7" top="0.75" bottom="0.75" header="0.3" footer="0.3"/>
  <pageSetup paperSize="8" scale="5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B3"/>
    </sheetView>
  </sheetViews>
  <sheetFormatPr defaultRowHeight="15" x14ac:dyDescent="0.25"/>
  <cols>
    <col min="4" max="4" width="13.7109375" customWidth="1"/>
    <col min="9" max="9" width="20.5703125" customWidth="1"/>
  </cols>
  <sheetData>
    <row r="1" spans="1:10" x14ac:dyDescent="0.25">
      <c r="A1" t="s">
        <v>84</v>
      </c>
      <c r="B1">
        <v>29</v>
      </c>
    </row>
    <row r="2" spans="1:10" x14ac:dyDescent="0.25">
      <c r="A2" t="s">
        <v>85</v>
      </c>
      <c r="B2">
        <v>8</v>
      </c>
    </row>
    <row r="3" spans="1:10" x14ac:dyDescent="0.25">
      <c r="A3" t="s">
        <v>74</v>
      </c>
      <c r="B3">
        <v>35</v>
      </c>
    </row>
    <row r="4" spans="1:10" x14ac:dyDescent="0.25">
      <c r="I4" s="10" t="s">
        <v>75</v>
      </c>
      <c r="J4" s="4">
        <v>366271</v>
      </c>
    </row>
    <row r="5" spans="1:10" x14ac:dyDescent="0.25">
      <c r="I5" s="10" t="s">
        <v>76</v>
      </c>
      <c r="J5" s="4">
        <v>135257</v>
      </c>
    </row>
    <row r="6" spans="1:10" ht="15.75" thickBot="1" x14ac:dyDescent="0.3">
      <c r="I6" s="10" t="s">
        <v>77</v>
      </c>
      <c r="J6" s="4">
        <v>149482</v>
      </c>
    </row>
    <row r="7" spans="1:10" x14ac:dyDescent="0.25">
      <c r="A7" s="7">
        <v>366271</v>
      </c>
      <c r="I7" s="10" t="s">
        <v>78</v>
      </c>
      <c r="J7" s="4">
        <v>81627</v>
      </c>
    </row>
    <row r="8" spans="1:10" x14ac:dyDescent="0.25">
      <c r="A8" s="8">
        <v>23651</v>
      </c>
      <c r="D8" t="s">
        <v>73</v>
      </c>
      <c r="E8">
        <v>37</v>
      </c>
      <c r="I8" s="10" t="s">
        <v>79</v>
      </c>
      <c r="J8" s="4">
        <v>303857</v>
      </c>
    </row>
    <row r="9" spans="1:10" x14ac:dyDescent="0.25">
      <c r="A9" s="8">
        <v>14086</v>
      </c>
      <c r="D9" t="s">
        <v>74</v>
      </c>
      <c r="E9">
        <v>35</v>
      </c>
      <c r="I9" s="10" t="s">
        <v>80</v>
      </c>
      <c r="J9" s="4">
        <v>136683</v>
      </c>
    </row>
    <row r="10" spans="1:10" x14ac:dyDescent="0.25">
      <c r="A10" s="8">
        <v>18250</v>
      </c>
      <c r="I10" s="10" t="s">
        <v>81</v>
      </c>
      <c r="J10" s="4">
        <v>205797</v>
      </c>
    </row>
    <row r="11" spans="1:10" x14ac:dyDescent="0.25">
      <c r="A11" s="8">
        <v>23755</v>
      </c>
      <c r="I11" s="10" t="s">
        <v>82</v>
      </c>
      <c r="J11" s="4">
        <v>63496</v>
      </c>
    </row>
    <row r="12" spans="1:10" x14ac:dyDescent="0.25">
      <c r="A12" s="8">
        <v>8408</v>
      </c>
      <c r="I12" s="10" t="s">
        <v>83</v>
      </c>
      <c r="J12">
        <f>SUM(J4:J11)</f>
        <v>1442470</v>
      </c>
    </row>
    <row r="13" spans="1:10" x14ac:dyDescent="0.25">
      <c r="A13" s="8">
        <v>16709</v>
      </c>
      <c r="I13" s="4"/>
    </row>
    <row r="14" spans="1:10" x14ac:dyDescent="0.25">
      <c r="A14" s="8">
        <v>10052</v>
      </c>
      <c r="D14" s="4"/>
      <c r="I14" s="5"/>
    </row>
    <row r="15" spans="1:10" x14ac:dyDescent="0.25">
      <c r="A15" s="8">
        <v>14793</v>
      </c>
      <c r="D15" s="5"/>
    </row>
    <row r="16" spans="1:10" x14ac:dyDescent="0.25">
      <c r="A16" s="8">
        <v>13479</v>
      </c>
    </row>
    <row r="17" spans="1:1" x14ac:dyDescent="0.25">
      <c r="A17" s="8">
        <v>71032</v>
      </c>
    </row>
    <row r="18" spans="1:1" x14ac:dyDescent="0.25">
      <c r="A18" s="8">
        <v>10389</v>
      </c>
    </row>
    <row r="19" spans="1:1" x14ac:dyDescent="0.25">
      <c r="A19" s="8">
        <v>14204</v>
      </c>
    </row>
    <row r="20" spans="1:1" x14ac:dyDescent="0.25">
      <c r="A20" s="8">
        <v>11132</v>
      </c>
    </row>
    <row r="21" spans="1:1" x14ac:dyDescent="0.25">
      <c r="A21" s="8">
        <v>10800</v>
      </c>
    </row>
    <row r="22" spans="1:1" x14ac:dyDescent="0.25">
      <c r="A22" s="8">
        <v>17001</v>
      </c>
    </row>
    <row r="23" spans="1:1" x14ac:dyDescent="0.25">
      <c r="A23" s="8">
        <v>16546</v>
      </c>
    </row>
    <row r="24" spans="1:1" x14ac:dyDescent="0.25">
      <c r="A24" s="8">
        <v>10538</v>
      </c>
    </row>
    <row r="25" spans="1:1" x14ac:dyDescent="0.25">
      <c r="A25" s="8">
        <v>61446</v>
      </c>
    </row>
    <row r="26" spans="1:1" x14ac:dyDescent="0.25">
      <c r="A26">
        <f>AVERAGE(A8:A25)</f>
        <v>20348.388888888891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46" workbookViewId="0">
      <selection activeCell="B32" sqref="B32"/>
    </sheetView>
  </sheetViews>
  <sheetFormatPr defaultRowHeight="15" x14ac:dyDescent="0.25"/>
  <cols>
    <col min="1" max="1" width="38" bestFit="1" customWidth="1"/>
    <col min="5" max="5" width="46.42578125" bestFit="1" customWidth="1"/>
  </cols>
  <sheetData>
    <row r="1" spans="1:6" ht="16.5" thickBot="1" x14ac:dyDescent="0.3">
      <c r="A1" s="31" t="s">
        <v>118</v>
      </c>
      <c r="B1" s="32">
        <v>14.5</v>
      </c>
    </row>
    <row r="2" spans="1:6" ht="16.5" thickBot="1" x14ac:dyDescent="0.3">
      <c r="A2" s="33" t="s">
        <v>119</v>
      </c>
      <c r="B2" s="34">
        <v>42.2</v>
      </c>
      <c r="E2" s="31" t="s">
        <v>153</v>
      </c>
      <c r="F2" s="32">
        <v>34.799999999999997</v>
      </c>
    </row>
    <row r="3" spans="1:6" ht="16.5" thickBot="1" x14ac:dyDescent="0.3">
      <c r="A3" s="33" t="s">
        <v>120</v>
      </c>
      <c r="B3" s="34">
        <v>21.7</v>
      </c>
      <c r="E3" s="33" t="s">
        <v>114</v>
      </c>
      <c r="F3" s="34">
        <v>32.5</v>
      </c>
    </row>
    <row r="4" spans="1:6" ht="16.5" thickBot="1" x14ac:dyDescent="0.3">
      <c r="A4" s="33" t="s">
        <v>121</v>
      </c>
      <c r="B4" s="34">
        <v>58</v>
      </c>
      <c r="E4" s="33" t="s">
        <v>154</v>
      </c>
      <c r="F4" s="34">
        <v>39.9</v>
      </c>
    </row>
    <row r="5" spans="1:6" ht="16.5" thickBot="1" x14ac:dyDescent="0.3">
      <c r="A5" s="33" t="s">
        <v>122</v>
      </c>
      <c r="B5" s="34">
        <v>39.700000000000003</v>
      </c>
      <c r="E5" s="33" t="s">
        <v>155</v>
      </c>
      <c r="F5" s="34">
        <v>25.4</v>
      </c>
    </row>
    <row r="6" spans="1:6" ht="16.5" thickBot="1" x14ac:dyDescent="0.3">
      <c r="A6" s="33" t="s">
        <v>123</v>
      </c>
      <c r="B6" s="34">
        <v>27.3</v>
      </c>
      <c r="E6" s="33" t="s">
        <v>156</v>
      </c>
      <c r="F6" s="34">
        <v>42.8</v>
      </c>
    </row>
    <row r="7" spans="1:6" ht="16.5" thickBot="1" x14ac:dyDescent="0.3">
      <c r="A7" s="33" t="s">
        <v>124</v>
      </c>
      <c r="B7" s="34">
        <v>22.1</v>
      </c>
      <c r="E7" s="33" t="s">
        <v>157</v>
      </c>
      <c r="F7" s="34">
        <v>24.5</v>
      </c>
    </row>
    <row r="8" spans="1:6" ht="16.5" thickBot="1" x14ac:dyDescent="0.3">
      <c r="A8" s="33" t="s">
        <v>125</v>
      </c>
      <c r="B8" s="34">
        <v>21.4</v>
      </c>
      <c r="E8" s="33" t="s">
        <v>158</v>
      </c>
      <c r="F8" s="34">
        <v>40.5</v>
      </c>
    </row>
    <row r="9" spans="1:6" ht="16.5" thickBot="1" x14ac:dyDescent="0.3">
      <c r="A9" s="33" t="s">
        <v>126</v>
      </c>
      <c r="B9" s="34">
        <v>22.5</v>
      </c>
      <c r="E9" s="33" t="s">
        <v>159</v>
      </c>
      <c r="F9" s="34">
        <v>34.200000000000003</v>
      </c>
    </row>
    <row r="10" spans="1:6" ht="16.5" thickBot="1" x14ac:dyDescent="0.3">
      <c r="A10" s="33" t="s">
        <v>127</v>
      </c>
      <c r="B10" s="34">
        <v>22.8</v>
      </c>
      <c r="E10" s="33" t="s">
        <v>160</v>
      </c>
      <c r="F10" s="34">
        <v>47</v>
      </c>
    </row>
    <row r="11" spans="1:6" ht="16.5" thickBot="1" x14ac:dyDescent="0.3">
      <c r="A11" s="33" t="s">
        <v>128</v>
      </c>
      <c r="B11" s="34">
        <v>36.299999999999997</v>
      </c>
      <c r="E11" s="33" t="s">
        <v>161</v>
      </c>
      <c r="F11" s="34">
        <v>13.5</v>
      </c>
    </row>
    <row r="12" spans="1:6" ht="16.5" thickBot="1" x14ac:dyDescent="0.3">
      <c r="A12" s="33" t="s">
        <v>129</v>
      </c>
      <c r="B12" s="34">
        <v>18.399999999999999</v>
      </c>
      <c r="E12" s="33" t="s">
        <v>162</v>
      </c>
      <c r="F12" s="34">
        <v>22.4</v>
      </c>
    </row>
    <row r="13" spans="1:6" ht="16.5" thickBot="1" x14ac:dyDescent="0.3">
      <c r="A13" s="33" t="s">
        <v>130</v>
      </c>
      <c r="B13" s="34">
        <v>23.2</v>
      </c>
      <c r="E13" s="33" t="s">
        <v>163</v>
      </c>
      <c r="F13" s="34">
        <v>73.400000000000006</v>
      </c>
    </row>
    <row r="14" spans="1:6" ht="16.5" thickBot="1" x14ac:dyDescent="0.3">
      <c r="A14" s="33" t="s">
        <v>131</v>
      </c>
      <c r="B14" s="34">
        <v>26</v>
      </c>
      <c r="E14" s="33" t="s">
        <v>164</v>
      </c>
      <c r="F14" s="34">
        <v>38.299999999999997</v>
      </c>
    </row>
    <row r="15" spans="1:6" ht="16.5" thickBot="1" x14ac:dyDescent="0.3">
      <c r="A15" s="33" t="s">
        <v>132</v>
      </c>
      <c r="B15" s="34">
        <v>22.6</v>
      </c>
      <c r="E15" s="33" t="s">
        <v>165</v>
      </c>
      <c r="F15" s="34">
        <v>15.8</v>
      </c>
    </row>
    <row r="16" spans="1:6" ht="16.5" thickBot="1" x14ac:dyDescent="0.3">
      <c r="A16" s="33" t="s">
        <v>133</v>
      </c>
      <c r="B16" s="34">
        <v>19.8</v>
      </c>
      <c r="E16" s="33" t="s">
        <v>166</v>
      </c>
      <c r="F16" s="34">
        <v>26</v>
      </c>
    </row>
    <row r="17" spans="1:6" ht="16.5" thickBot="1" x14ac:dyDescent="0.3">
      <c r="A17" s="33" t="s">
        <v>134</v>
      </c>
      <c r="B17" s="34">
        <v>27.4</v>
      </c>
      <c r="E17" s="33" t="s">
        <v>167</v>
      </c>
      <c r="F17" s="34">
        <v>20.399999999999999</v>
      </c>
    </row>
    <row r="18" spans="1:6" ht="16.5" thickBot="1" x14ac:dyDescent="0.3">
      <c r="A18" s="33" t="s">
        <v>135</v>
      </c>
      <c r="B18" s="34">
        <v>21.4</v>
      </c>
      <c r="E18" s="33" t="s">
        <v>168</v>
      </c>
      <c r="F18" s="34">
        <v>24.9</v>
      </c>
    </row>
    <row r="19" spans="1:6" ht="16.5" thickBot="1" x14ac:dyDescent="0.3">
      <c r="A19" s="33" t="s">
        <v>136</v>
      </c>
      <c r="B19" s="34">
        <v>12.2</v>
      </c>
      <c r="E19" s="33" t="s">
        <v>169</v>
      </c>
      <c r="F19" s="34">
        <v>18.3</v>
      </c>
    </row>
    <row r="20" spans="1:6" ht="16.5" thickBot="1" x14ac:dyDescent="0.3">
      <c r="A20" s="33" t="s">
        <v>137</v>
      </c>
      <c r="B20" s="34">
        <v>21.6</v>
      </c>
      <c r="E20" s="33" t="s">
        <v>170</v>
      </c>
      <c r="F20" s="34">
        <v>16.100000000000001</v>
      </c>
    </row>
    <row r="21" spans="1:6" ht="16.5" thickBot="1" x14ac:dyDescent="0.3">
      <c r="A21" s="33" t="s">
        <v>138</v>
      </c>
      <c r="B21" s="34">
        <v>23.8</v>
      </c>
      <c r="E21" s="33" t="s">
        <v>171</v>
      </c>
      <c r="F21" s="34">
        <v>39.700000000000003</v>
      </c>
    </row>
    <row r="22" spans="1:6" ht="16.5" thickBot="1" x14ac:dyDescent="0.3">
      <c r="A22" s="33" t="s">
        <v>139</v>
      </c>
      <c r="B22" s="34">
        <v>44.7</v>
      </c>
      <c r="E22" s="33" t="s">
        <v>172</v>
      </c>
      <c r="F22" s="34">
        <v>25.7</v>
      </c>
    </row>
    <row r="23" spans="1:6" ht="16.5" thickBot="1" x14ac:dyDescent="0.3">
      <c r="A23" s="33" t="s">
        <v>140</v>
      </c>
      <c r="B23" s="34">
        <v>42.8</v>
      </c>
      <c r="E23" s="33" t="s">
        <v>173</v>
      </c>
      <c r="F23" s="34">
        <v>15.9</v>
      </c>
    </row>
    <row r="24" spans="1:6" ht="16.5" thickBot="1" x14ac:dyDescent="0.3">
      <c r="A24" s="33" t="s">
        <v>141</v>
      </c>
      <c r="B24" s="34">
        <v>14.5</v>
      </c>
      <c r="E24" s="33" t="s">
        <v>174</v>
      </c>
      <c r="F24" s="34">
        <v>29</v>
      </c>
    </row>
    <row r="25" spans="1:6" ht="16.5" thickBot="1" x14ac:dyDescent="0.3">
      <c r="A25" s="33" t="s">
        <v>142</v>
      </c>
      <c r="B25" s="34">
        <v>24.5</v>
      </c>
      <c r="E25" s="33" t="s">
        <v>175</v>
      </c>
      <c r="F25" s="34">
        <v>25.4</v>
      </c>
    </row>
    <row r="26" spans="1:6" ht="16.5" thickBot="1" x14ac:dyDescent="0.3">
      <c r="A26" s="33" t="s">
        <v>143</v>
      </c>
      <c r="B26" s="34">
        <v>32.6</v>
      </c>
      <c r="E26" s="33" t="s">
        <v>176</v>
      </c>
      <c r="F26" s="34">
        <v>19.2</v>
      </c>
    </row>
    <row r="27" spans="1:6" ht="16.5" thickBot="1" x14ac:dyDescent="0.3">
      <c r="A27" s="33" t="s">
        <v>144</v>
      </c>
      <c r="B27" s="34">
        <v>44.3</v>
      </c>
      <c r="E27" s="33" t="s">
        <v>177</v>
      </c>
      <c r="F27" s="34">
        <v>45.9</v>
      </c>
    </row>
    <row r="28" spans="1:6" ht="16.5" thickBot="1" x14ac:dyDescent="0.3">
      <c r="A28" s="33" t="s">
        <v>145</v>
      </c>
      <c r="B28" s="34">
        <v>20.8</v>
      </c>
      <c r="E28" s="33" t="s">
        <v>178</v>
      </c>
      <c r="F28" s="34">
        <v>29.4</v>
      </c>
    </row>
    <row r="29" spans="1:6" ht="16.5" thickBot="1" x14ac:dyDescent="0.3">
      <c r="A29" s="33" t="s">
        <v>146</v>
      </c>
      <c r="B29" s="34">
        <v>23.1</v>
      </c>
      <c r="E29" s="33" t="s">
        <v>179</v>
      </c>
      <c r="F29" s="34">
        <v>41.8</v>
      </c>
    </row>
    <row r="30" spans="1:6" ht="16.5" thickBot="1" x14ac:dyDescent="0.3">
      <c r="A30" s="33" t="s">
        <v>147</v>
      </c>
      <c r="B30" s="34">
        <v>20.5</v>
      </c>
      <c r="E30" s="33" t="s">
        <v>180</v>
      </c>
      <c r="F30" s="34">
        <v>25.5</v>
      </c>
    </row>
    <row r="31" spans="1:6" ht="16.5" thickBot="1" x14ac:dyDescent="0.3">
      <c r="A31" s="33" t="s">
        <v>148</v>
      </c>
      <c r="B31" s="34">
        <v>30.1</v>
      </c>
      <c r="E31" s="33" t="s">
        <v>181</v>
      </c>
      <c r="F31" s="34">
        <v>19.7</v>
      </c>
    </row>
    <row r="32" spans="1:6" ht="16.5" thickBot="1" x14ac:dyDescent="0.3">
      <c r="A32" s="33" t="s">
        <v>149</v>
      </c>
      <c r="B32" s="34">
        <v>18.7</v>
      </c>
      <c r="E32" s="33" t="s">
        <v>182</v>
      </c>
      <c r="F32" s="34">
        <v>39.5</v>
      </c>
    </row>
    <row r="33" spans="1:6" ht="16.5" thickBot="1" x14ac:dyDescent="0.3">
      <c r="A33" s="33" t="s">
        <v>150</v>
      </c>
      <c r="B33" s="34">
        <v>27.8</v>
      </c>
      <c r="E33" s="33" t="s">
        <v>183</v>
      </c>
      <c r="F33" s="34">
        <v>33.700000000000003</v>
      </c>
    </row>
    <row r="34" spans="1:6" ht="16.5" thickBot="1" x14ac:dyDescent="0.3">
      <c r="A34" s="33" t="s">
        <v>151</v>
      </c>
      <c r="B34" s="34">
        <v>7.2</v>
      </c>
      <c r="E34" s="33" t="s">
        <v>184</v>
      </c>
      <c r="F34" s="34">
        <v>23.1</v>
      </c>
    </row>
    <row r="35" spans="1:6" ht="16.5" thickBot="1" x14ac:dyDescent="0.3">
      <c r="A35" s="33" t="s">
        <v>152</v>
      </c>
      <c r="B35" s="34">
        <v>31</v>
      </c>
      <c r="E35" s="33" t="s">
        <v>185</v>
      </c>
      <c r="F35" s="34">
        <v>46.4</v>
      </c>
    </row>
    <row r="36" spans="1:6" ht="16.5" thickBot="1" x14ac:dyDescent="0.3">
      <c r="E36" s="33" t="s">
        <v>186</v>
      </c>
      <c r="F36" s="34">
        <v>50.4</v>
      </c>
    </row>
    <row r="37" spans="1:6" ht="16.5" thickBot="1" x14ac:dyDescent="0.3">
      <c r="E37" s="33" t="s">
        <v>187</v>
      </c>
      <c r="F37" s="34">
        <v>25.8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Дядьков О. Н.</dc:creator>
  <cp:lastModifiedBy>Кабардина Е. В.</cp:lastModifiedBy>
  <cp:lastPrinted>2015-04-23T07:31:36Z</cp:lastPrinted>
  <dcterms:created xsi:type="dcterms:W3CDTF">2013-08-07T14:35:35Z</dcterms:created>
  <dcterms:modified xsi:type="dcterms:W3CDTF">2015-05-12T07:22:00Z</dcterms:modified>
</cp:coreProperties>
</file>